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<sst xmlns="http://schemas.openxmlformats.org/spreadsheetml/2006/main" count="1312" uniqueCount="283">
  <si>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</si>
  <si>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</si>
  <si>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</si>
  <si>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</si>
  <si>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</si>
  <si>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</si>
  <si>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</si>
  <si>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</si>
  <si>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</si>
  <si>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</si>
  <si>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</si>
  <si>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</si>
  <si>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</si>
  <si>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</si>
  <si>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</si>
  <si>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</si>
  <si>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</si>
  <si>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</si>
  <si>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</si>
  <si>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</si>
  <si>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</si>
  <si>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</si>
  <si>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</si>
  <si>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</si>
  <si>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</si>
  <si>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</si>
  <si>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</si>
  <si>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</si>
  <si>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</si>
  <si>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</si>
  <si>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</si>
  <si>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</si>
  <si>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</si>
  <si>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</si>
  <si>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</si>
  <si>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</si>
  <si>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</si>
  <si>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</si>
  <si>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</si>
  <si>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</si>
  <si>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</si>
  <si>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</si>
  <si>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</si>
  <si>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</si>
  <si>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</si>
  <si>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</si>
  <si>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</si>
  <si>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</si>
  <si>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</si>
  <si>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</si>
  <si>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</si>
  <si>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</si>
  <si>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</si>
  <si>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</si>
  <si>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</si>
  <si>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</si>
  <si>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</si>
  <si>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</si>
  <si>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</si>
  <si>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</si>
  <si>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</si>
  <si>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</si>
  <si>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</si>
  <si>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</si>
  <si>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</si>
  <si>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</si>
  <si>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</si>
  <si>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</si>
  <si>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</si>
  <si>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</si>
  <si>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</si>
  <si>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</si>
  <si>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</si>
  <si>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</si>
  <si>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</si>
  <si>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</si>
  <si>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</si>
  <si>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</si>
  <si>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</si>
  <si>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</si>
  <si>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</si>
  <si>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</si>
  <si>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</si>
  <si>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</si>
  <si>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</si>
  <si>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</si>
  <si>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</si>
  <si>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</si>
  <si>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</si>
  <si>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</si>
  <si>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</si>
  <si>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</si>
  <si>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</si>
  <si>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</si>
  <si>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</si>
  <si>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</si>
  <si>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</si>
  <si>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</si>
  <si>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</si>
  <si>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</si>
  <si>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</si>
  <si>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</si>
  <si>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</si>
  <si>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</si>
  <si>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</si>
  <si>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</si>
  <si>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</si>
  <si>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</si>
  <si>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</si>
  <si>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</si>
  <si>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</si>
  <si>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</si>
  <si>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</si>
  <si>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</si>
  <si>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</si>
  <si>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</si>
  <si>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</si>
  <si>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</si>
  <si>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</si>
  <si>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</si>
  <si>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</si>
  <si>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</si>
  <si>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</si>
  <si>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</si>
  <si>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</si>
  <si>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</si>
  <si>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</si>
  <si>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</si>
  <si>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</si>
  <si>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</si>
  <si>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</si>
  <si>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</si>
  <si>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</si>
  <si>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</si>
  <si>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</si>
  <si>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</si>
  <si>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</si>
  <si>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</si>
  <si>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</si>
  <si>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</si>
  <si>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</si>
  <si>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</si>
  <si>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</si>
  <si>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</si>
  <si>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</si>
  <si>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</si>
  <si>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</si>
  <si>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</si>
  <si>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</si>
  <si>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</si>
  <si>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</si>
  <si>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</si>
  <si>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</si>
  <si>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</si>
  <si>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</si>
  <si>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</si>
  <si>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</si>
  <si>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</si>
  <si>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</si>
  <si>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</si>
  <si>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</si>
  <si>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</si>
  <si>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</si>
  <si>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</si>
  <si>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</si>
  <si>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</si>
  <si>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</si>
  <si>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</si>
  <si>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</si>
  <si>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</si>
  <si>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</si>
  <si>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</si>
  <si>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</si>
  <si>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</si>
  <si>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</si>
  <si>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</si>
  <si>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</si>
  <si>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</si>
  <si>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</si>
  <si>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</si>
  <si>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</si>
  <si>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</si>
  <si>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</si>
  <si>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</si>
  <si>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</si>
  <si>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</si>
  <si>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</si>
  <si>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</si>
  <si>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</si>
  <si>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</si>
  <si>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</si>
  <si>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</si>
  <si>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</si>
  <si>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</si>
  <si>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</si>
  <si>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</si>
  <si>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</si>
  <si>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</si>
  <si>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</si>
  <si>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</si>
  <si>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</si>
  <si>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</si>
  <si>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</si>
  <si>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</si>
  <si>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</si>
  <si>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</si>
  <si>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</si>
  <si>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</si>
  <si>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</si>
  <si>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</si>
  <si>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</si>
  <si>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</si>
  <si>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</si>
  <si>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</si>
  <si>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</si>
  <si>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</si>
  <si>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</si>
  <si>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</si>
  <si>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</si>
  <si>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</si>
  <si>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</si>
  <si>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</si>
  <si>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</si>
  <si>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</si>
  <si>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</si>
  <si>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</si>
  <si>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</si>
  <si>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</si>
  <si>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</si>
  <si>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</si>
  <si>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</si>
  <si>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</si>
  <si>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</si>
  <si>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</si>
  <si>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</si>
  <si>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</si>
  <si>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</si>
  <si>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</si>
  <si>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</si>
  <si>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</si>
  <si>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</si>
  <si>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</si>
  <si>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</si>
  <si>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</si>
  <si>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</si>
  <si>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</si>
  <si>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</si>
  <si>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</si>
  <si>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</si>
  <si>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</si>
  <si>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</si>
  <si>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</si>
  <si>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</si>
  <si>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</si>
  <si>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</si>
  <si>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</si>
  <si>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</si>
  <si>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</si>
  <si>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</si>
  <si>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</si>
  <si>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</si>
  <si>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</si>
  <si>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</si>
  <si>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</si>
  <si>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</si>
  <si>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</si>
  <si>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</si>
  <si>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</si>
  <si>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</si>
  <si>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</si>
  <si>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</si>
  <si>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</si>
  <si>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</si>
  <si>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</si>
  <si>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2022 год</t>
  </si>
  <si>
    <t>90 4 03 S2020</t>
  </si>
  <si>
    <t>59 1 01 S2020</t>
  </si>
  <si>
    <t>59 2 01 S2020</t>
  </si>
  <si>
    <t>на 2020 год и плановый период 2021-2022 годов</t>
  </si>
  <si>
    <t>90 4 03 72020</t>
  </si>
  <si>
    <t>59 1 01 72020</t>
  </si>
  <si>
    <t>59 2 01 72020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</si>
  <si>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24 декабря 2019 г. №29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</si>
</sst>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">
      <c r="A1" s="14"/>
      <c r="B1" s="46" t="s">
        <v>282</v>
      </c>
      <c r="C1" s="47"/>
      <c r="D1" s="47"/>
      <c r="E1" s="47"/>
      <c r="F1" s="47"/>
      <c r="G1" s="47"/>
    </row>
    <row r="2" spans="1:7" s="17" customFormat="1" ht="15">
      <c r="A2" s="14"/>
      <c r="B2" s="47"/>
      <c r="C2" s="47"/>
      <c r="D2" s="47"/>
      <c r="E2" s="47"/>
      <c r="F2" s="47"/>
      <c r="G2" s="47"/>
    </row>
    <row r="3" spans="1:7" s="17" customFormat="1" ht="15">
      <c r="A3" s="14"/>
      <c r="B3" s="47"/>
      <c r="C3" s="47"/>
      <c r="D3" s="47"/>
      <c r="E3" s="47"/>
      <c r="F3" s="47"/>
      <c r="G3" s="47"/>
    </row>
    <row r="4" spans="1:7" s="17" customFormat="1" ht="52.5" customHeight="1">
      <c r="A4" s="14"/>
      <c r="B4" s="47"/>
      <c r="C4" s="47"/>
      <c r="D4" s="47"/>
      <c r="E4" s="47"/>
      <c r="F4" s="47"/>
      <c r="G4" s="47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48" t="s">
        <v>17</v>
      </c>
      <c r="B8" s="48"/>
      <c r="C8" s="48"/>
      <c r="D8" s="48"/>
      <c r="E8" s="48"/>
      <c r="F8" s="48"/>
      <c r="G8" s="48"/>
    </row>
    <row r="9" spans="1:7" s="17" customFormat="1" ht="34.5" customHeight="1">
      <c r="A9" s="49" t="s">
        <v>240</v>
      </c>
      <c r="B9" s="49"/>
      <c r="C9" s="49"/>
      <c r="D9" s="49"/>
      <c r="E9" s="49"/>
      <c r="F9" s="49"/>
      <c r="G9" s="49"/>
    </row>
    <row r="10" spans="1:7" s="17" customFormat="1" ht="16.5">
      <c r="A10" s="48" t="s">
        <v>278</v>
      </c>
      <c r="B10" s="48"/>
      <c r="C10" s="48"/>
      <c r="D10" s="48"/>
      <c r="E10" s="48"/>
      <c r="F10" s="48"/>
      <c r="G10" s="48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3" t="s">
        <v>95</v>
      </c>
      <c r="B12" s="55" t="s">
        <v>18</v>
      </c>
      <c r="C12" s="55" t="s">
        <v>96</v>
      </c>
      <c r="D12" s="55" t="s">
        <v>97</v>
      </c>
      <c r="E12" s="55" t="s">
        <v>98</v>
      </c>
      <c r="F12" s="55" t="s">
        <v>99</v>
      </c>
      <c r="G12" s="50" t="s">
        <v>241</v>
      </c>
      <c r="H12" s="51"/>
      <c r="I12" s="52"/>
    </row>
    <row r="13" spans="1:9" s="17" customFormat="1" ht="15">
      <c r="A13" s="54"/>
      <c r="B13" s="56"/>
      <c r="C13" s="56"/>
      <c r="D13" s="56"/>
      <c r="E13" s="56"/>
      <c r="F13" s="56"/>
      <c r="G13" s="33" t="s">
        <v>242</v>
      </c>
      <c r="H13" s="33" t="s">
        <v>243</v>
      </c>
      <c r="I13" s="33" t="s">
        <v>274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39739.1</v>
      </c>
      <c r="H15" s="5">
        <f>SUM(0+H16)</f>
        <v>33975.299999999996</v>
      </c>
      <c r="I15" s="5">
        <f>SUM(0+I16)</f>
        <v>35132.1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SUM(G17+G74+G82+G105+G148+G207+G252+G268)</f>
        <v>39739.1</v>
      </c>
      <c r="H16" s="5">
        <f>SUM(H18+H24+H55+H59+H75+H83+H92+H100+H106+H114+H133+H149+H155+H168+H208+H253+H258+H269)</f>
        <v>33975.299999999996</v>
      </c>
      <c r="I16" s="5">
        <f>SUM(I18+I24+I55+I59+I75+I83+I92+I100+I106+I114+I133+I149+I155+I168+I208+I253+I258+I269)</f>
        <v>35132.1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9168.300000000001</v>
      </c>
      <c r="H17" s="7">
        <f>SUM(H18+H24+H49+H54+H59)</f>
        <v>10114.599999999999</v>
      </c>
      <c r="I17" s="7">
        <f>SUM(I18+I24+I49+I54+I59)</f>
        <v>10502.199999999999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26</v>
      </c>
      <c r="H18" s="7">
        <f aca="true" t="shared" si="0" ref="H18:I22">SUM(H19+0)</f>
        <v>27</v>
      </c>
      <c r="I18" s="7">
        <f t="shared" si="0"/>
        <v>27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26</v>
      </c>
      <c r="H19" s="7">
        <f t="shared" si="0"/>
        <v>27</v>
      </c>
      <c r="I19" s="7">
        <f t="shared" si="0"/>
        <v>27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26</v>
      </c>
      <c r="H20" s="7">
        <f t="shared" si="0"/>
        <v>27</v>
      </c>
      <c r="I20" s="7">
        <f t="shared" si="0"/>
        <v>27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26</v>
      </c>
      <c r="H21" s="7">
        <f t="shared" si="0"/>
        <v>27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26</v>
      </c>
      <c r="H22" s="7">
        <f t="shared" si="0"/>
        <v>27</v>
      </c>
      <c r="I22" s="7">
        <f t="shared" si="0"/>
        <v>27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26</v>
      </c>
      <c r="H23" s="36">
        <v>27</v>
      </c>
      <c r="I23" s="36">
        <v>27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8340.800000000001</v>
      </c>
      <c r="H24" s="7">
        <f>SUM(H25+H35)</f>
        <v>9692.699999999999</v>
      </c>
      <c r="I24" s="7">
        <f>SUM(I25+I35)</f>
        <v>10076.8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1256.1</v>
      </c>
      <c r="H25" s="7">
        <f>SUM(0+H26)</f>
        <v>1306.3</v>
      </c>
      <c r="I25" s="7">
        <f>SUM(0+I26)</f>
        <v>1358.5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1256.1</v>
      </c>
      <c r="H26" s="7">
        <f>SUM(H27+H30)</f>
        <v>1306.3</v>
      </c>
      <c r="I26" s="7">
        <f>SUM(I27+I30)</f>
        <v>1358.5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1256.1</v>
      </c>
      <c r="H27" s="7">
        <f>SUM(H28+H29)</f>
        <v>1306.3</v>
      </c>
      <c r="I27" s="7">
        <f>SUM(I28+I29)</f>
        <v>1358.5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964.7</v>
      </c>
      <c r="H28" s="35">
        <v>1003.3</v>
      </c>
      <c r="I28" s="35">
        <v>1043.4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291.4</v>
      </c>
      <c r="H29" s="40">
        <v>303</v>
      </c>
      <c r="I29" s="38">
        <v>315.1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0</v>
      </c>
      <c r="H30" s="7">
        <f>SUM(H31+0)</f>
        <v>0</v>
      </c>
      <c r="I30" s="7">
        <f>SUM(I31+0)</f>
        <v>0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0</v>
      </c>
      <c r="H31" s="38">
        <v>0</v>
      </c>
      <c r="I31" s="38">
        <v>0</v>
      </c>
    </row>
    <row r="32" spans="1:9" ht="108.75">
      <c r="A32" s="22" t="s">
        <v>271</v>
      </c>
      <c r="B32" s="23" t="s">
        <v>88</v>
      </c>
      <c r="C32" s="6" t="s">
        <v>102</v>
      </c>
      <c r="D32" s="6" t="s">
        <v>108</v>
      </c>
      <c r="E32" s="6" t="s">
        <v>269</v>
      </c>
      <c r="F32" s="6"/>
      <c r="G32" s="37">
        <f>SUM(G33+G34)</f>
        <v>0</v>
      </c>
      <c r="H32" s="38"/>
      <c r="I32" s="38"/>
    </row>
    <row r="33" spans="1:9" ht="30.7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269</v>
      </c>
      <c r="F33" s="6" t="s">
        <v>87</v>
      </c>
      <c r="G33" s="37">
        <v>0</v>
      </c>
      <c r="H33" s="38"/>
      <c r="I33" s="38"/>
    </row>
    <row r="34" spans="1:9" ht="62.2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269</v>
      </c>
      <c r="F34" s="6" t="s">
        <v>270</v>
      </c>
      <c r="G34" s="37">
        <v>0</v>
      </c>
      <c r="H34" s="38"/>
      <c r="I34" s="38"/>
    </row>
    <row r="35" spans="1:9" ht="46.5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7084.700000000001</v>
      </c>
      <c r="H35" s="7">
        <f>SUM(0+H36)</f>
        <v>8386.4</v>
      </c>
      <c r="I35" s="7">
        <f>SUM(0+I36)</f>
        <v>8718.3</v>
      </c>
    </row>
    <row r="36" spans="1:9" ht="1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7084.700000000001</v>
      </c>
      <c r="H36" s="7">
        <f>SUM(H37+H40)</f>
        <v>8386.4</v>
      </c>
      <c r="I36" s="7">
        <f>SUM(I37+I40)</f>
        <v>8718.3</v>
      </c>
    </row>
    <row r="37" spans="1:9" ht="46.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5333.1</v>
      </c>
      <c r="H37" s="7">
        <f>SUM(H38+H39)</f>
        <v>5546.4</v>
      </c>
      <c r="I37" s="7">
        <f>SUM(I38+I39)</f>
        <v>5768.3</v>
      </c>
    </row>
    <row r="38" spans="1:9" ht="30.7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4096.1</v>
      </c>
      <c r="H38" s="38">
        <v>4259.9</v>
      </c>
      <c r="I38" s="40">
        <v>4430.3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1237</v>
      </c>
      <c r="H39" s="40">
        <v>1286.5</v>
      </c>
      <c r="I39" s="38">
        <v>1338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1751.6</v>
      </c>
      <c r="H40" s="26">
        <f>SUM(H41+H42+H43+H44+H45)</f>
        <v>2840</v>
      </c>
      <c r="I40" s="26">
        <f>SUM(I41+I42+I43+I44+I45)</f>
        <v>2950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5</v>
      </c>
      <c r="H41" s="38">
        <v>5</v>
      </c>
      <c r="I41" s="38">
        <v>5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631.6</v>
      </c>
      <c r="H42" s="38">
        <v>410</v>
      </c>
      <c r="I42" s="38">
        <v>410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1106</v>
      </c>
      <c r="H43" s="35">
        <v>2416</v>
      </c>
      <c r="I43" s="36">
        <v>2526</v>
      </c>
    </row>
    <row r="44" spans="1:9" ht="31.5" customHeight="1">
      <c r="A44" s="22" t="s">
        <v>259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9</v>
      </c>
      <c r="H45" s="26">
        <v>9</v>
      </c>
      <c r="I45" s="26">
        <v>9</v>
      </c>
    </row>
    <row r="46" spans="1:9" ht="111.75" customHeight="1">
      <c r="A46" s="22" t="s">
        <v>271</v>
      </c>
      <c r="B46" s="23" t="s">
        <v>88</v>
      </c>
      <c r="C46" s="6" t="s">
        <v>102</v>
      </c>
      <c r="D46" s="6" t="s">
        <v>108</v>
      </c>
      <c r="E46" s="6" t="s">
        <v>272</v>
      </c>
      <c r="F46" s="27"/>
      <c r="G46" s="26">
        <f>SUM(G47+G48)</f>
        <v>0</v>
      </c>
      <c r="H46" s="26">
        <v>0</v>
      </c>
      <c r="I46" s="26">
        <v>0</v>
      </c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272</v>
      </c>
      <c r="F47" s="27">
        <v>121</v>
      </c>
      <c r="G47" s="26">
        <v>0</v>
      </c>
      <c r="H47" s="26">
        <v>0</v>
      </c>
      <c r="I47" s="26">
        <v>0</v>
      </c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272</v>
      </c>
      <c r="F48" s="27">
        <v>129</v>
      </c>
      <c r="G48" s="26">
        <v>0</v>
      </c>
      <c r="H48" s="26">
        <v>0</v>
      </c>
      <c r="I48" s="26">
        <v>0</v>
      </c>
    </row>
    <row r="49" spans="1:9" ht="35.25" customHeight="1">
      <c r="A49" s="22" t="s">
        <v>255</v>
      </c>
      <c r="B49" s="23" t="s">
        <v>88</v>
      </c>
      <c r="C49" s="6" t="s">
        <v>102</v>
      </c>
      <c r="D49" s="6" t="s">
        <v>244</v>
      </c>
      <c r="E49" s="6"/>
      <c r="F49" s="27"/>
      <c r="G49" s="26">
        <f>SUM(G50+0)</f>
        <v>0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244</v>
      </c>
      <c r="E50" s="6" t="s">
        <v>46</v>
      </c>
      <c r="F50" s="27"/>
      <c r="G50" s="26">
        <f>SUM(G51+0)</f>
        <v>0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244</v>
      </c>
      <c r="E51" s="6" t="s">
        <v>48</v>
      </c>
      <c r="F51" s="27"/>
      <c r="G51" s="26">
        <f>SUM(G52+0)</f>
        <v>0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255</v>
      </c>
      <c r="B52" s="23" t="s">
        <v>88</v>
      </c>
      <c r="C52" s="6" t="s">
        <v>102</v>
      </c>
      <c r="D52" s="6" t="s">
        <v>244</v>
      </c>
      <c r="E52" s="6" t="s">
        <v>245</v>
      </c>
      <c r="F52" s="27"/>
      <c r="G52" s="26">
        <f>SUM(G53+0)</f>
        <v>0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254</v>
      </c>
      <c r="B53" s="23" t="s">
        <v>88</v>
      </c>
      <c r="C53" s="6" t="s">
        <v>102</v>
      </c>
      <c r="D53" s="6" t="s">
        <v>244</v>
      </c>
      <c r="E53" s="6" t="s">
        <v>245</v>
      </c>
      <c r="F53" s="27">
        <v>880</v>
      </c>
      <c r="G53" s="26">
        <v>0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1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SUM(G60+G69)</f>
        <v>771.5</v>
      </c>
      <c r="H59" s="7">
        <f>SUM(H60+H69)</f>
        <v>364.9</v>
      </c>
      <c r="I59" s="7">
        <f>SUM(I60+I69)</f>
        <v>368.4</v>
      </c>
    </row>
    <row r="60" spans="1:9" ht="30.7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601.5</v>
      </c>
      <c r="H60" s="7">
        <f>SUM(0+H61)</f>
        <v>334.9</v>
      </c>
      <c r="I60" s="7">
        <f>SUM(0+I61)</f>
        <v>338.4</v>
      </c>
    </row>
    <row r="61" spans="1:9" ht="1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601.5</v>
      </c>
      <c r="H61" s="7">
        <f>SUM(H62+H64)</f>
        <v>334.9</v>
      </c>
      <c r="I61" s="7">
        <f>SUM(I62+I64)</f>
        <v>338.4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250</v>
      </c>
      <c r="H62" s="7">
        <f>SUM(H63+0)</f>
        <v>30</v>
      </c>
      <c r="I62" s="7">
        <f>SUM(I63+0)</f>
        <v>30</v>
      </c>
    </row>
    <row r="63" spans="1:9" ht="1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250</v>
      </c>
      <c r="H63" s="7">
        <v>30</v>
      </c>
      <c r="I63" s="7">
        <v>30</v>
      </c>
    </row>
    <row r="64" spans="1:9" ht="46.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SUM(G65+G66+G67+G68)</f>
        <v>351.5</v>
      </c>
      <c r="H64" s="26">
        <f>SUM(H65+H66+H67+H68)</f>
        <v>304.9</v>
      </c>
      <c r="I64" s="26">
        <f>SUM(I65+I66+I67+I68)</f>
        <v>308.4</v>
      </c>
    </row>
    <row r="65" spans="1:9" ht="1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136.5</v>
      </c>
      <c r="H65" s="26">
        <v>109.9</v>
      </c>
      <c r="I65" s="26">
        <v>113.4</v>
      </c>
    </row>
    <row r="66" spans="1:9" ht="21.75" customHeight="1">
      <c r="A66" s="22" t="s">
        <v>256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0</v>
      </c>
      <c r="H66" s="26">
        <v>0</v>
      </c>
      <c r="I66" s="26">
        <v>0</v>
      </c>
    </row>
    <row r="67" spans="1:9" ht="21.75" customHeight="1">
      <c r="A67" s="22" t="s">
        <v>258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45</v>
      </c>
      <c r="H67" s="26">
        <v>45</v>
      </c>
      <c r="I67" s="26">
        <v>45</v>
      </c>
    </row>
    <row r="68" spans="1:9" ht="15">
      <c r="A68" s="22" t="s">
        <v>152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853</v>
      </c>
      <c r="G68" s="26">
        <v>170</v>
      </c>
      <c r="H68" s="26">
        <v>150</v>
      </c>
      <c r="I68" s="26">
        <v>150</v>
      </c>
    </row>
    <row r="69" spans="1:9" ht="108.75">
      <c r="A69" s="29" t="s">
        <v>154</v>
      </c>
      <c r="B69" s="23" t="s">
        <v>88</v>
      </c>
      <c r="C69" s="6" t="s">
        <v>102</v>
      </c>
      <c r="D69" s="6" t="s">
        <v>105</v>
      </c>
      <c r="E69" s="4" t="s">
        <v>155</v>
      </c>
      <c r="F69" s="27"/>
      <c r="G69" s="7">
        <f>SUM(G72+0)</f>
        <v>170</v>
      </c>
      <c r="H69" s="7">
        <f>SUM(H72+0)</f>
        <v>30</v>
      </c>
      <c r="I69" s="7">
        <f>SUM(I72+0)</f>
        <v>30</v>
      </c>
    </row>
    <row r="70" spans="1:9" ht="62.25">
      <c r="A70" s="24" t="s">
        <v>156</v>
      </c>
      <c r="B70" s="23" t="s">
        <v>88</v>
      </c>
      <c r="C70" s="6" t="s">
        <v>102</v>
      </c>
      <c r="D70" s="6" t="s">
        <v>105</v>
      </c>
      <c r="E70" s="4" t="s">
        <v>157</v>
      </c>
      <c r="F70" s="27"/>
      <c r="G70" s="7">
        <f aca="true" t="shared" si="3" ref="G70:I72">SUM(G71+0)</f>
        <v>170</v>
      </c>
      <c r="H70" s="7">
        <f t="shared" si="3"/>
        <v>30</v>
      </c>
      <c r="I70" s="7">
        <f t="shared" si="3"/>
        <v>30</v>
      </c>
    </row>
    <row r="71" spans="1:9" ht="46.5">
      <c r="A71" s="22" t="s">
        <v>158</v>
      </c>
      <c r="B71" s="23" t="s">
        <v>88</v>
      </c>
      <c r="C71" s="6" t="s">
        <v>102</v>
      </c>
      <c r="D71" s="6" t="s">
        <v>105</v>
      </c>
      <c r="E71" s="4" t="s">
        <v>159</v>
      </c>
      <c r="F71" s="27"/>
      <c r="G71" s="7">
        <f t="shared" si="3"/>
        <v>170</v>
      </c>
      <c r="H71" s="7">
        <f t="shared" si="3"/>
        <v>30</v>
      </c>
      <c r="I71" s="7">
        <f t="shared" si="3"/>
        <v>30</v>
      </c>
    </row>
    <row r="72" spans="1:9" ht="46.5">
      <c r="A72" s="22" t="s">
        <v>129</v>
      </c>
      <c r="B72" s="23" t="s">
        <v>88</v>
      </c>
      <c r="C72" s="6" t="s">
        <v>102</v>
      </c>
      <c r="D72" s="6" t="s">
        <v>105</v>
      </c>
      <c r="E72" s="6" t="s">
        <v>160</v>
      </c>
      <c r="F72" s="27"/>
      <c r="G72" s="7">
        <f t="shared" si="3"/>
        <v>170</v>
      </c>
      <c r="H72" s="7">
        <f t="shared" si="3"/>
        <v>30</v>
      </c>
      <c r="I72" s="7">
        <f t="shared" si="3"/>
        <v>30</v>
      </c>
    </row>
    <row r="73" spans="1:9" ht="15">
      <c r="A73" s="22" t="s">
        <v>231</v>
      </c>
      <c r="B73" s="23" t="s">
        <v>88</v>
      </c>
      <c r="C73" s="6" t="s">
        <v>102</v>
      </c>
      <c r="D73" s="6" t="s">
        <v>105</v>
      </c>
      <c r="E73" s="6" t="s">
        <v>160</v>
      </c>
      <c r="F73" s="27">
        <v>244</v>
      </c>
      <c r="G73" s="7">
        <v>170</v>
      </c>
      <c r="H73" s="7">
        <v>30</v>
      </c>
      <c r="I73" s="7">
        <v>30</v>
      </c>
    </row>
    <row r="74" spans="1:9" ht="15">
      <c r="A74" s="22" t="s">
        <v>75</v>
      </c>
      <c r="B74" s="23" t="s">
        <v>88</v>
      </c>
      <c r="C74" s="6" t="s">
        <v>115</v>
      </c>
      <c r="D74" s="6" t="s">
        <v>103</v>
      </c>
      <c r="E74" s="6"/>
      <c r="F74" s="27"/>
      <c r="G74" s="26">
        <f>SUM(0+G75)</f>
        <v>267.2</v>
      </c>
      <c r="H74" s="26">
        <f>SUM(0+H75)</f>
        <v>271.6</v>
      </c>
      <c r="I74" s="26">
        <f>SUM(0+I75)</f>
        <v>285.8</v>
      </c>
    </row>
    <row r="75" spans="1:9" ht="30.75">
      <c r="A75" s="22" t="s">
        <v>76</v>
      </c>
      <c r="B75" s="23" t="s">
        <v>88</v>
      </c>
      <c r="C75" s="6" t="s">
        <v>115</v>
      </c>
      <c r="D75" s="6" t="s">
        <v>119</v>
      </c>
      <c r="E75" s="6"/>
      <c r="F75" s="27"/>
      <c r="G75" s="26">
        <f>SUM(0+G78)</f>
        <v>267.2</v>
      </c>
      <c r="H75" s="26">
        <f>SUM(0+H78)</f>
        <v>271.6</v>
      </c>
      <c r="I75" s="26">
        <f>SUM(0+I78)</f>
        <v>285.8</v>
      </c>
    </row>
    <row r="76" spans="1:9" ht="30.75">
      <c r="A76" s="22" t="s">
        <v>47</v>
      </c>
      <c r="B76" s="23" t="s">
        <v>88</v>
      </c>
      <c r="C76" s="6" t="s">
        <v>115</v>
      </c>
      <c r="D76" s="6" t="s">
        <v>119</v>
      </c>
      <c r="E76" s="6" t="s">
        <v>46</v>
      </c>
      <c r="F76" s="27"/>
      <c r="G76" s="26">
        <f aca="true" t="shared" si="4" ref="G76:I77">SUM(G77+0)</f>
        <v>267.2</v>
      </c>
      <c r="H76" s="26">
        <f t="shared" si="4"/>
        <v>271.6</v>
      </c>
      <c r="I76" s="26">
        <f t="shared" si="4"/>
        <v>285.8</v>
      </c>
    </row>
    <row r="77" spans="1:9" ht="15">
      <c r="A77" s="22" t="s">
        <v>125</v>
      </c>
      <c r="B77" s="23" t="s">
        <v>88</v>
      </c>
      <c r="C77" s="6" t="s">
        <v>115</v>
      </c>
      <c r="D77" s="6" t="s">
        <v>119</v>
      </c>
      <c r="E77" s="6" t="s">
        <v>48</v>
      </c>
      <c r="F77" s="27"/>
      <c r="G77" s="26">
        <f t="shared" si="4"/>
        <v>267.2</v>
      </c>
      <c r="H77" s="26">
        <f t="shared" si="4"/>
        <v>271.6</v>
      </c>
      <c r="I77" s="26">
        <f t="shared" si="4"/>
        <v>285.8</v>
      </c>
    </row>
    <row r="78" spans="1:9" ht="46.5">
      <c r="A78" s="22" t="s">
        <v>123</v>
      </c>
      <c r="B78" s="23" t="s">
        <v>88</v>
      </c>
      <c r="C78" s="6" t="s">
        <v>115</v>
      </c>
      <c r="D78" s="6" t="s">
        <v>119</v>
      </c>
      <c r="E78" s="6" t="s">
        <v>56</v>
      </c>
      <c r="F78" s="27"/>
      <c r="G78" s="26">
        <f>SUM(G79+G80+G81)</f>
        <v>267.2</v>
      </c>
      <c r="H78" s="26">
        <f>SUM(H79+H80+H81)</f>
        <v>271.6</v>
      </c>
      <c r="I78" s="26">
        <f>SUM(I79+I80+I81)</f>
        <v>285.8</v>
      </c>
    </row>
    <row r="79" spans="1:9" ht="30.75">
      <c r="A79" s="22" t="s">
        <v>34</v>
      </c>
      <c r="B79" s="23" t="s">
        <v>88</v>
      </c>
      <c r="C79" s="6" t="s">
        <v>115</v>
      </c>
      <c r="D79" s="6" t="s">
        <v>119</v>
      </c>
      <c r="E79" s="6" t="s">
        <v>56</v>
      </c>
      <c r="F79" s="27">
        <v>121</v>
      </c>
      <c r="G79" s="39">
        <v>194.5</v>
      </c>
      <c r="H79" s="40">
        <v>202.2</v>
      </c>
      <c r="I79" s="38">
        <v>210.3</v>
      </c>
    </row>
    <row r="80" spans="1:9" ht="64.5" customHeight="1">
      <c r="A80" s="22" t="s">
        <v>35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129</v>
      </c>
      <c r="G80" s="35">
        <v>58.5</v>
      </c>
      <c r="H80" s="35">
        <v>61.1</v>
      </c>
      <c r="I80" s="36">
        <v>63.5</v>
      </c>
    </row>
    <row r="81" spans="1:9" ht="15">
      <c r="A81" s="22" t="s">
        <v>231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244</v>
      </c>
      <c r="G81" s="35">
        <v>14.2</v>
      </c>
      <c r="H81" s="35">
        <v>8.3</v>
      </c>
      <c r="I81" s="36">
        <v>12</v>
      </c>
    </row>
    <row r="82" spans="1:9" ht="46.5">
      <c r="A82" s="22" t="s">
        <v>77</v>
      </c>
      <c r="B82" s="23" t="s">
        <v>88</v>
      </c>
      <c r="C82" s="6" t="s">
        <v>119</v>
      </c>
      <c r="D82" s="6" t="s">
        <v>103</v>
      </c>
      <c r="E82" s="6"/>
      <c r="F82" s="27"/>
      <c r="G82" s="26">
        <f>SUM(G83+G92+G100)</f>
        <v>65.5</v>
      </c>
      <c r="H82" s="26">
        <f>SUM(H83+H92+H100)</f>
        <v>65.5</v>
      </c>
      <c r="I82" s="26">
        <f>SUM(I83+I92+I100)</f>
        <v>65.5</v>
      </c>
    </row>
    <row r="83" spans="1:9" ht="62.25">
      <c r="A83" s="22" t="s">
        <v>57</v>
      </c>
      <c r="B83" s="23" t="s">
        <v>88</v>
      </c>
      <c r="C83" s="6" t="s">
        <v>119</v>
      </c>
      <c r="D83" s="6" t="s">
        <v>110</v>
      </c>
      <c r="E83" s="6"/>
      <c r="F83" s="27"/>
      <c r="G83" s="26">
        <f aca="true" t="shared" si="5" ref="G83:I84">SUM(G84+0)</f>
        <v>31</v>
      </c>
      <c r="H83" s="26">
        <f t="shared" si="5"/>
        <v>31</v>
      </c>
      <c r="I83" s="26">
        <f t="shared" si="5"/>
        <v>31</v>
      </c>
    </row>
    <row r="84" spans="1:9" ht="108.75">
      <c r="A84" s="29" t="s">
        <v>154</v>
      </c>
      <c r="B84" s="23" t="s">
        <v>88</v>
      </c>
      <c r="C84" s="6" t="s">
        <v>119</v>
      </c>
      <c r="D84" s="6" t="s">
        <v>110</v>
      </c>
      <c r="E84" s="4" t="s">
        <v>155</v>
      </c>
      <c r="F84" s="28"/>
      <c r="G84" s="26">
        <f t="shared" si="5"/>
        <v>31</v>
      </c>
      <c r="H84" s="26">
        <f t="shared" si="5"/>
        <v>31</v>
      </c>
      <c r="I84" s="26">
        <f t="shared" si="5"/>
        <v>31</v>
      </c>
    </row>
    <row r="85" spans="1:9" ht="62.25">
      <c r="A85" s="22" t="s">
        <v>223</v>
      </c>
      <c r="B85" s="23" t="s">
        <v>88</v>
      </c>
      <c r="C85" s="6" t="s">
        <v>119</v>
      </c>
      <c r="D85" s="6" t="s">
        <v>110</v>
      </c>
      <c r="E85" s="6" t="s">
        <v>161</v>
      </c>
      <c r="F85" s="27"/>
      <c r="G85" s="26">
        <f>SUM(G86+G89)</f>
        <v>31</v>
      </c>
      <c r="H85" s="26">
        <f>SUM(H86+H89)</f>
        <v>31</v>
      </c>
      <c r="I85" s="26">
        <f>SUM(I86+I89)</f>
        <v>31</v>
      </c>
    </row>
    <row r="86" spans="1:9" ht="15">
      <c r="A86" s="22" t="s">
        <v>58</v>
      </c>
      <c r="B86" s="23" t="s">
        <v>88</v>
      </c>
      <c r="C86" s="6" t="s">
        <v>119</v>
      </c>
      <c r="D86" s="6" t="s">
        <v>110</v>
      </c>
      <c r="E86" s="6" t="s">
        <v>162</v>
      </c>
      <c r="F86" s="27"/>
      <c r="G86" s="26">
        <f aca="true" t="shared" si="6" ref="G86:I87">SUM(G87+0)</f>
        <v>30</v>
      </c>
      <c r="H86" s="26">
        <f t="shared" si="6"/>
        <v>30</v>
      </c>
      <c r="I86" s="26">
        <f t="shared" si="6"/>
        <v>30</v>
      </c>
    </row>
    <row r="87" spans="1:9" ht="62.25">
      <c r="A87" s="22" t="s">
        <v>59</v>
      </c>
      <c r="B87" s="23" t="s">
        <v>88</v>
      </c>
      <c r="C87" s="6" t="s">
        <v>119</v>
      </c>
      <c r="D87" s="6" t="s">
        <v>110</v>
      </c>
      <c r="E87" s="6" t="s">
        <v>163</v>
      </c>
      <c r="F87" s="27"/>
      <c r="G87" s="26">
        <f t="shared" si="6"/>
        <v>30</v>
      </c>
      <c r="H87" s="26">
        <f t="shared" si="6"/>
        <v>30</v>
      </c>
      <c r="I87" s="26">
        <f t="shared" si="6"/>
        <v>30</v>
      </c>
    </row>
    <row r="88" spans="1:9" ht="15">
      <c r="A88" s="22" t="s">
        <v>231</v>
      </c>
      <c r="B88" s="23" t="s">
        <v>88</v>
      </c>
      <c r="C88" s="6" t="s">
        <v>119</v>
      </c>
      <c r="D88" s="6" t="s">
        <v>110</v>
      </c>
      <c r="E88" s="6" t="s">
        <v>163</v>
      </c>
      <c r="F88" s="27">
        <v>244</v>
      </c>
      <c r="G88" s="26">
        <v>30</v>
      </c>
      <c r="H88" s="26">
        <v>30</v>
      </c>
      <c r="I88" s="26">
        <v>30</v>
      </c>
    </row>
    <row r="89" spans="1:9" ht="30.75">
      <c r="A89" s="22" t="s">
        <v>63</v>
      </c>
      <c r="B89" s="23" t="s">
        <v>88</v>
      </c>
      <c r="C89" s="6" t="s">
        <v>119</v>
      </c>
      <c r="D89" s="6" t="s">
        <v>110</v>
      </c>
      <c r="E89" s="6" t="s">
        <v>164</v>
      </c>
      <c r="F89" s="27"/>
      <c r="G89" s="26">
        <f aca="true" t="shared" si="7" ref="G89:I90">SUM(G90+0)</f>
        <v>1</v>
      </c>
      <c r="H89" s="26">
        <f t="shared" si="7"/>
        <v>1</v>
      </c>
      <c r="I89" s="26">
        <f t="shared" si="7"/>
        <v>1</v>
      </c>
    </row>
    <row r="90" spans="1:9" ht="108.75">
      <c r="A90" s="22" t="s">
        <v>130</v>
      </c>
      <c r="B90" s="23" t="s">
        <v>88</v>
      </c>
      <c r="C90" s="6" t="s">
        <v>119</v>
      </c>
      <c r="D90" s="6" t="s">
        <v>110</v>
      </c>
      <c r="E90" s="6" t="s">
        <v>165</v>
      </c>
      <c r="F90" s="27"/>
      <c r="G90" s="26">
        <f t="shared" si="7"/>
        <v>1</v>
      </c>
      <c r="H90" s="26">
        <f t="shared" si="7"/>
        <v>1</v>
      </c>
      <c r="I90" s="26">
        <f t="shared" si="7"/>
        <v>1</v>
      </c>
    </row>
    <row r="91" spans="1:9" ht="15">
      <c r="A91" s="22" t="s">
        <v>231</v>
      </c>
      <c r="B91" s="23" t="s">
        <v>88</v>
      </c>
      <c r="C91" s="6" t="s">
        <v>119</v>
      </c>
      <c r="D91" s="6" t="s">
        <v>110</v>
      </c>
      <c r="E91" s="6" t="s">
        <v>165</v>
      </c>
      <c r="F91" s="27">
        <v>244</v>
      </c>
      <c r="G91" s="26">
        <v>1</v>
      </c>
      <c r="H91" s="26">
        <v>1</v>
      </c>
      <c r="I91" s="26">
        <v>1</v>
      </c>
    </row>
    <row r="92" spans="1:9" ht="15">
      <c r="A92" s="22" t="s">
        <v>78</v>
      </c>
      <c r="B92" s="23" t="s">
        <v>88</v>
      </c>
      <c r="C92" s="6" t="s">
        <v>119</v>
      </c>
      <c r="D92" s="6" t="s">
        <v>118</v>
      </c>
      <c r="E92" s="6"/>
      <c r="F92" s="27"/>
      <c r="G92" s="26">
        <f>SUM(0+G93)</f>
        <v>31</v>
      </c>
      <c r="H92" s="26">
        <f aca="true" t="shared" si="8" ref="H92:I94">SUM(0+H93)</f>
        <v>31</v>
      </c>
      <c r="I92" s="26">
        <f t="shared" si="8"/>
        <v>31</v>
      </c>
    </row>
    <row r="93" spans="1:9" ht="108.75">
      <c r="A93" s="29" t="s">
        <v>154</v>
      </c>
      <c r="B93" s="23" t="s">
        <v>88</v>
      </c>
      <c r="C93" s="6" t="s">
        <v>119</v>
      </c>
      <c r="D93" s="6" t="s">
        <v>118</v>
      </c>
      <c r="E93" s="4" t="s">
        <v>155</v>
      </c>
      <c r="F93" s="27"/>
      <c r="G93" s="26">
        <f>SUM(0+G94)</f>
        <v>31</v>
      </c>
      <c r="H93" s="26">
        <f t="shared" si="8"/>
        <v>31</v>
      </c>
      <c r="I93" s="26">
        <f t="shared" si="8"/>
        <v>31</v>
      </c>
    </row>
    <row r="94" spans="1:9" ht="62.25">
      <c r="A94" s="22" t="s">
        <v>223</v>
      </c>
      <c r="B94" s="23" t="s">
        <v>88</v>
      </c>
      <c r="C94" s="6" t="s">
        <v>119</v>
      </c>
      <c r="D94" s="6" t="s">
        <v>118</v>
      </c>
      <c r="E94" s="4" t="s">
        <v>161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30.75">
      <c r="A95" s="22" t="s">
        <v>60</v>
      </c>
      <c r="B95" s="23" t="s">
        <v>88</v>
      </c>
      <c r="C95" s="6" t="s">
        <v>119</v>
      </c>
      <c r="D95" s="6" t="s">
        <v>118</v>
      </c>
      <c r="E95" s="6" t="s">
        <v>166</v>
      </c>
      <c r="F95" s="27"/>
      <c r="G95" s="26">
        <f>SUM(G96+G98)</f>
        <v>31</v>
      </c>
      <c r="H95" s="26">
        <f>SUM(H96+H98)</f>
        <v>31</v>
      </c>
      <c r="I95" s="26">
        <f>SUM(I96+I98)</f>
        <v>31</v>
      </c>
    </row>
    <row r="96" spans="1:9" ht="51.75" customHeight="1">
      <c r="A96" s="22" t="s">
        <v>61</v>
      </c>
      <c r="B96" s="23" t="s">
        <v>88</v>
      </c>
      <c r="C96" s="6" t="s">
        <v>119</v>
      </c>
      <c r="D96" s="6" t="s">
        <v>118</v>
      </c>
      <c r="E96" s="6" t="s">
        <v>167</v>
      </c>
      <c r="F96" s="27"/>
      <c r="G96" s="26">
        <f>SUM(G97+0)</f>
        <v>1</v>
      </c>
      <c r="H96" s="26">
        <f>SUM(H97+0)</f>
        <v>1</v>
      </c>
      <c r="I96" s="26">
        <f>SUM(I97+0)</f>
        <v>1</v>
      </c>
    </row>
    <row r="97" spans="1:9" ht="15">
      <c r="A97" s="22" t="s">
        <v>231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>
        <v>244</v>
      </c>
      <c r="G97" s="26">
        <v>1</v>
      </c>
      <c r="H97" s="26">
        <v>1</v>
      </c>
      <c r="I97" s="26">
        <v>1</v>
      </c>
    </row>
    <row r="98" spans="1:9" ht="15">
      <c r="A98" s="22" t="s">
        <v>62</v>
      </c>
      <c r="B98" s="23" t="s">
        <v>88</v>
      </c>
      <c r="C98" s="6" t="s">
        <v>119</v>
      </c>
      <c r="D98" s="6" t="s">
        <v>118</v>
      </c>
      <c r="E98" s="6" t="s">
        <v>168</v>
      </c>
      <c r="F98" s="27"/>
      <c r="G98" s="26">
        <f>SUM(G99+0)</f>
        <v>30</v>
      </c>
      <c r="H98" s="26">
        <f>SUM(H99+0)</f>
        <v>30</v>
      </c>
      <c r="I98" s="26">
        <f>SUM(I99+0)</f>
        <v>30</v>
      </c>
    </row>
    <row r="99" spans="1:9" ht="15">
      <c r="A99" s="22" t="s">
        <v>231</v>
      </c>
      <c r="B99" s="23" t="s">
        <v>88</v>
      </c>
      <c r="C99" s="6" t="s">
        <v>119</v>
      </c>
      <c r="D99" s="6" t="s">
        <v>118</v>
      </c>
      <c r="E99" s="6" t="s">
        <v>168</v>
      </c>
      <c r="F99" s="27">
        <v>244</v>
      </c>
      <c r="G99" s="26">
        <v>30</v>
      </c>
      <c r="H99" s="26">
        <v>30</v>
      </c>
      <c r="I99" s="26">
        <v>30</v>
      </c>
    </row>
    <row r="100" spans="1:9" ht="46.5">
      <c r="A100" s="22" t="s">
        <v>140</v>
      </c>
      <c r="B100" s="23" t="s">
        <v>88</v>
      </c>
      <c r="C100" s="6" t="s">
        <v>119</v>
      </c>
      <c r="D100" s="6" t="s">
        <v>139</v>
      </c>
      <c r="E100" s="6"/>
      <c r="F100" s="27"/>
      <c r="G100" s="26">
        <f>SUM(G103+0)</f>
        <v>3.5</v>
      </c>
      <c r="H100" s="26">
        <f>SUM(H103+0)</f>
        <v>3.5</v>
      </c>
      <c r="I100" s="26">
        <f>SUM(I103+0)</f>
        <v>3.5</v>
      </c>
    </row>
    <row r="101" spans="1:9" ht="30.75">
      <c r="A101" s="22" t="s">
        <v>47</v>
      </c>
      <c r="B101" s="23" t="s">
        <v>88</v>
      </c>
      <c r="C101" s="6" t="s">
        <v>119</v>
      </c>
      <c r="D101" s="6" t="s">
        <v>139</v>
      </c>
      <c r="E101" s="6" t="s">
        <v>46</v>
      </c>
      <c r="F101" s="27"/>
      <c r="G101" s="26">
        <f aca="true" t="shared" si="9" ref="G101:I103">SUM(G102+0)</f>
        <v>3.5</v>
      </c>
      <c r="H101" s="26">
        <f t="shared" si="9"/>
        <v>3.5</v>
      </c>
      <c r="I101" s="26">
        <f t="shared" si="9"/>
        <v>3.5</v>
      </c>
    </row>
    <row r="102" spans="1:9" ht="15">
      <c r="A102" s="22" t="s">
        <v>125</v>
      </c>
      <c r="B102" s="23" t="s">
        <v>88</v>
      </c>
      <c r="C102" s="6" t="s">
        <v>119</v>
      </c>
      <c r="D102" s="6" t="s">
        <v>139</v>
      </c>
      <c r="E102" s="6" t="s">
        <v>48</v>
      </c>
      <c r="F102" s="27"/>
      <c r="G102" s="26">
        <f t="shared" si="9"/>
        <v>3.5</v>
      </c>
      <c r="H102" s="26">
        <f t="shared" si="9"/>
        <v>3.5</v>
      </c>
      <c r="I102" s="26">
        <f t="shared" si="9"/>
        <v>3.5</v>
      </c>
    </row>
    <row r="103" spans="1:9" ht="48" customHeight="1">
      <c r="A103" s="22" t="s">
        <v>53</v>
      </c>
      <c r="B103" s="23" t="s">
        <v>88</v>
      </c>
      <c r="C103" s="6" t="s">
        <v>119</v>
      </c>
      <c r="D103" s="6" t="s">
        <v>139</v>
      </c>
      <c r="E103" s="6" t="s">
        <v>54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15">
      <c r="A104" s="22" t="s">
        <v>231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>
        <v>244</v>
      </c>
      <c r="G104" s="26">
        <v>3.5</v>
      </c>
      <c r="H104" s="35">
        <v>3.5</v>
      </c>
      <c r="I104" s="35">
        <v>3.5</v>
      </c>
    </row>
    <row r="105" spans="1:9" ht="15">
      <c r="A105" s="11" t="s">
        <v>107</v>
      </c>
      <c r="B105" s="23" t="s">
        <v>88</v>
      </c>
      <c r="C105" s="6" t="s">
        <v>108</v>
      </c>
      <c r="D105" s="6" t="s">
        <v>103</v>
      </c>
      <c r="E105" s="6"/>
      <c r="F105" s="6"/>
      <c r="G105" s="7">
        <f>SUM(G106+G114+G133)</f>
        <v>6640.9</v>
      </c>
      <c r="H105" s="7">
        <f>SUM(H106+H114+H133)</f>
        <v>4526.5</v>
      </c>
      <c r="I105" s="7">
        <f>SUM(I106+I114+I133)</f>
        <v>4506.5</v>
      </c>
    </row>
    <row r="106" spans="1:9" ht="15">
      <c r="A106" s="11" t="s">
        <v>19</v>
      </c>
      <c r="B106" s="23" t="s">
        <v>88</v>
      </c>
      <c r="C106" s="6" t="s">
        <v>108</v>
      </c>
      <c r="D106" s="6" t="s">
        <v>121</v>
      </c>
      <c r="E106" s="6"/>
      <c r="F106" s="6"/>
      <c r="G106" s="7">
        <f>SUM(0+G107)</f>
        <v>0</v>
      </c>
      <c r="H106" s="7">
        <f>SUM(0+H107)</f>
        <v>0</v>
      </c>
      <c r="I106" s="7">
        <f>SUM(0+I107)</f>
        <v>0</v>
      </c>
    </row>
    <row r="107" spans="1:9" ht="111.75" customHeight="1">
      <c r="A107" s="29" t="s">
        <v>154</v>
      </c>
      <c r="B107" s="23" t="s">
        <v>88</v>
      </c>
      <c r="C107" s="6" t="s">
        <v>108</v>
      </c>
      <c r="D107" s="6" t="s">
        <v>121</v>
      </c>
      <c r="E107" s="4" t="s">
        <v>155</v>
      </c>
      <c r="F107" s="28"/>
      <c r="G107" s="7">
        <f>SUM(0+G109)</f>
        <v>0</v>
      </c>
      <c r="H107" s="7">
        <f>SUM(0+H109)</f>
        <v>0</v>
      </c>
      <c r="I107" s="7">
        <f>SUM(0+I109)</f>
        <v>0</v>
      </c>
    </row>
    <row r="108" spans="1:9" ht="67.5" customHeight="1">
      <c r="A108" s="24" t="s">
        <v>156</v>
      </c>
      <c r="B108" s="23" t="s">
        <v>88</v>
      </c>
      <c r="C108" s="6" t="s">
        <v>108</v>
      </c>
      <c r="D108" s="6" t="s">
        <v>121</v>
      </c>
      <c r="E108" s="6" t="s">
        <v>157</v>
      </c>
      <c r="F108" s="28"/>
      <c r="G108" s="7">
        <f>SUM(G109+0)</f>
        <v>0</v>
      </c>
      <c r="H108" s="7">
        <f>SUM(H109+0)</f>
        <v>0</v>
      </c>
      <c r="I108" s="7">
        <f>SUM(I109+0)</f>
        <v>0</v>
      </c>
    </row>
    <row r="109" spans="1:9" ht="30.75">
      <c r="A109" s="22" t="s">
        <v>64</v>
      </c>
      <c r="B109" s="23" t="s">
        <v>88</v>
      </c>
      <c r="C109" s="6" t="s">
        <v>108</v>
      </c>
      <c r="D109" s="6" t="s">
        <v>121</v>
      </c>
      <c r="E109" s="6" t="s">
        <v>169</v>
      </c>
      <c r="F109" s="27"/>
      <c r="G109" s="7">
        <f>SUM(G110+G112)</f>
        <v>0</v>
      </c>
      <c r="H109" s="7">
        <f>SUM(H110+H112)</f>
        <v>0</v>
      </c>
      <c r="I109" s="7">
        <f>SUM(I110+I112)</f>
        <v>0</v>
      </c>
    </row>
    <row r="110" spans="1:9" ht="15">
      <c r="A110" s="22" t="s">
        <v>133</v>
      </c>
      <c r="B110" s="23" t="s">
        <v>88</v>
      </c>
      <c r="C110" s="6" t="s">
        <v>108</v>
      </c>
      <c r="D110" s="6" t="s">
        <v>121</v>
      </c>
      <c r="E110" s="6" t="s">
        <v>170</v>
      </c>
      <c r="F110" s="27"/>
      <c r="G110" s="7">
        <f>SUM(G111+0)</f>
        <v>0</v>
      </c>
      <c r="H110" s="7">
        <f>SUM(H111+0)</f>
        <v>0</v>
      </c>
      <c r="I110" s="7">
        <f>SUM(I111+0)</f>
        <v>0</v>
      </c>
    </row>
    <row r="111" spans="1:9" ht="78">
      <c r="A111" s="22" t="s">
        <v>144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>
        <v>811</v>
      </c>
      <c r="G111" s="26">
        <v>0</v>
      </c>
      <c r="H111" s="26">
        <v>0</v>
      </c>
      <c r="I111" s="26">
        <v>0</v>
      </c>
    </row>
    <row r="112" spans="1:9" ht="86.25" customHeight="1">
      <c r="A112" s="22" t="s">
        <v>131</v>
      </c>
      <c r="B112" s="23" t="s">
        <v>88</v>
      </c>
      <c r="C112" s="6" t="s">
        <v>108</v>
      </c>
      <c r="D112" s="6" t="s">
        <v>121</v>
      </c>
      <c r="E112" s="6" t="s">
        <v>171</v>
      </c>
      <c r="F112" s="27"/>
      <c r="G112" s="7">
        <f>SUM(G113+0)</f>
        <v>0</v>
      </c>
      <c r="H112" s="7">
        <f>SUM(H113+0)</f>
        <v>0</v>
      </c>
      <c r="I112" s="7">
        <f>SUM(I113+0)</f>
        <v>0</v>
      </c>
    </row>
    <row r="113" spans="1:9" ht="78">
      <c r="A113" s="22" t="s">
        <v>144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>
        <v>811</v>
      </c>
      <c r="G113" s="7">
        <v>0</v>
      </c>
      <c r="H113" s="7">
        <v>0</v>
      </c>
      <c r="I113" s="7">
        <v>0</v>
      </c>
    </row>
    <row r="114" spans="1:9" ht="15">
      <c r="A114" s="11" t="s">
        <v>109</v>
      </c>
      <c r="B114" s="23" t="s">
        <v>88</v>
      </c>
      <c r="C114" s="6" t="s">
        <v>108</v>
      </c>
      <c r="D114" s="6" t="s">
        <v>110</v>
      </c>
      <c r="E114" s="6"/>
      <c r="F114" s="6"/>
      <c r="G114" s="7">
        <f>SUM(G115+G121)</f>
        <v>6250.9</v>
      </c>
      <c r="H114" s="7">
        <f>SUM(H115+H121)</f>
        <v>4116.5</v>
      </c>
      <c r="I114" s="7">
        <f>SUM(I115+I121)</f>
        <v>4116.5</v>
      </c>
    </row>
    <row r="115" spans="1:9" ht="46.5">
      <c r="A115" s="29" t="s">
        <v>218</v>
      </c>
      <c r="B115" s="23" t="s">
        <v>88</v>
      </c>
      <c r="C115" s="6" t="s">
        <v>108</v>
      </c>
      <c r="D115" s="6" t="s">
        <v>110</v>
      </c>
      <c r="E115" s="4" t="s">
        <v>92</v>
      </c>
      <c r="F115" s="28"/>
      <c r="G115" s="7">
        <f>SUM(G116+0)</f>
        <v>2562.5</v>
      </c>
      <c r="H115" s="7">
        <f>SUM(H116+0)</f>
        <v>0</v>
      </c>
      <c r="I115" s="7">
        <f>SUM(I116+0)</f>
        <v>0</v>
      </c>
    </row>
    <row r="116" spans="1:9" ht="30.75">
      <c r="A116" s="22" t="s">
        <v>51</v>
      </c>
      <c r="B116" s="23" t="s">
        <v>88</v>
      </c>
      <c r="C116" s="6" t="s">
        <v>108</v>
      </c>
      <c r="D116" s="6" t="s">
        <v>110</v>
      </c>
      <c r="E116" s="6" t="s">
        <v>52</v>
      </c>
      <c r="F116" s="27"/>
      <c r="G116" s="7">
        <f>SUM(G117+G119)</f>
        <v>2562.5</v>
      </c>
      <c r="H116" s="7">
        <f>SUM(H117+H119)</f>
        <v>0</v>
      </c>
      <c r="I116" s="7">
        <f>SUM(I117+I119)</f>
        <v>0</v>
      </c>
    </row>
    <row r="117" spans="1:9" ht="129" customHeight="1">
      <c r="A117" s="22" t="s">
        <v>263</v>
      </c>
      <c r="B117" s="23" t="s">
        <v>88</v>
      </c>
      <c r="C117" s="6" t="s">
        <v>108</v>
      </c>
      <c r="D117" s="6" t="s">
        <v>110</v>
      </c>
      <c r="E117" s="6" t="s">
        <v>261</v>
      </c>
      <c r="F117" s="27"/>
      <c r="G117" s="7">
        <f>SUM(G118+0)</f>
        <v>62.5</v>
      </c>
      <c r="H117" s="7">
        <f>SUM(H118+0)</f>
        <v>0</v>
      </c>
      <c r="I117" s="7">
        <f>SUM(I118+0)</f>
        <v>0</v>
      </c>
    </row>
    <row r="118" spans="1:9" ht="46.5">
      <c r="A118" s="22" t="s">
        <v>128</v>
      </c>
      <c r="B118" s="23" t="s">
        <v>88</v>
      </c>
      <c r="C118" s="6" t="s">
        <v>108</v>
      </c>
      <c r="D118" s="6" t="s">
        <v>110</v>
      </c>
      <c r="E118" s="6" t="s">
        <v>261</v>
      </c>
      <c r="F118" s="27">
        <v>244</v>
      </c>
      <c r="G118" s="7">
        <v>62.5</v>
      </c>
      <c r="H118" s="7">
        <v>0</v>
      </c>
      <c r="I118" s="7">
        <v>0</v>
      </c>
    </row>
    <row r="119" spans="1:9" ht="123.75" customHeight="1">
      <c r="A119" s="22" t="s">
        <v>263</v>
      </c>
      <c r="B119" s="23" t="s">
        <v>88</v>
      </c>
      <c r="C119" s="6" t="s">
        <v>108</v>
      </c>
      <c r="D119" s="6" t="s">
        <v>110</v>
      </c>
      <c r="E119" s="6" t="s">
        <v>261</v>
      </c>
      <c r="F119" s="27"/>
      <c r="G119" s="7">
        <f>SUM(G120+0)</f>
        <v>2500</v>
      </c>
      <c r="H119" s="7">
        <f>SUM(H120+0)</f>
        <v>0</v>
      </c>
      <c r="I119" s="7">
        <f>SUM(I120+0)</f>
        <v>0</v>
      </c>
    </row>
    <row r="120" spans="1:9" ht="1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261</v>
      </c>
      <c r="F120" s="27">
        <v>244</v>
      </c>
      <c r="G120" s="7">
        <v>2500</v>
      </c>
      <c r="H120" s="7">
        <v>0</v>
      </c>
      <c r="I120" s="36">
        <v>0</v>
      </c>
    </row>
    <row r="121" spans="1:9" ht="110.25" customHeight="1">
      <c r="A121" s="29" t="s">
        <v>219</v>
      </c>
      <c r="B121" s="23" t="s">
        <v>88</v>
      </c>
      <c r="C121" s="6" t="s">
        <v>108</v>
      </c>
      <c r="D121" s="6" t="s">
        <v>110</v>
      </c>
      <c r="E121" s="4" t="s">
        <v>120</v>
      </c>
      <c r="F121" s="28"/>
      <c r="G121" s="7">
        <f>SUM(0+G122)</f>
        <v>3688.4</v>
      </c>
      <c r="H121" s="7">
        <f>SUM(0+H122)</f>
        <v>4116.5</v>
      </c>
      <c r="I121" s="7">
        <f>SUM(0+I122)</f>
        <v>4116.5</v>
      </c>
    </row>
    <row r="122" spans="1:9" ht="30.75">
      <c r="A122" s="22" t="s">
        <v>65</v>
      </c>
      <c r="B122" s="23" t="s">
        <v>88</v>
      </c>
      <c r="C122" s="6" t="s">
        <v>108</v>
      </c>
      <c r="D122" s="6" t="s">
        <v>110</v>
      </c>
      <c r="E122" s="6" t="s">
        <v>67</v>
      </c>
      <c r="F122" s="27"/>
      <c r="G122" s="7">
        <f>SUM(G123+G125+G127+G129+G131)</f>
        <v>3688.4</v>
      </c>
      <c r="H122" s="7">
        <f>SUM(H123+H125+H129+H131)</f>
        <v>4116.5</v>
      </c>
      <c r="I122" s="7">
        <f>SUM(I123+I125+I129+I131)</f>
        <v>4116.5</v>
      </c>
    </row>
    <row r="123" spans="1:9" ht="66" customHeight="1">
      <c r="A123" s="22" t="s">
        <v>66</v>
      </c>
      <c r="B123" s="23" t="s">
        <v>88</v>
      </c>
      <c r="C123" s="6" t="s">
        <v>108</v>
      </c>
      <c r="D123" s="6" t="s">
        <v>110</v>
      </c>
      <c r="E123" s="6" t="s">
        <v>68</v>
      </c>
      <c r="F123" s="27"/>
      <c r="G123" s="7">
        <f>SUM(G124+0)</f>
        <v>2524.5</v>
      </c>
      <c r="H123" s="7">
        <f>SUM(H124+0)</f>
        <v>2952.6</v>
      </c>
      <c r="I123" s="7">
        <f>SUM(I124+0)</f>
        <v>2952.6</v>
      </c>
    </row>
    <row r="124" spans="1:9" ht="1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68</v>
      </c>
      <c r="F124" s="27">
        <v>244</v>
      </c>
      <c r="G124" s="7">
        <v>2524.5</v>
      </c>
      <c r="H124" s="35">
        <v>2952.6</v>
      </c>
      <c r="I124" s="35">
        <v>2952.6</v>
      </c>
    </row>
    <row r="125" spans="1:9" ht="66" customHeight="1">
      <c r="A125" s="22" t="s">
        <v>69</v>
      </c>
      <c r="B125" s="23" t="s">
        <v>88</v>
      </c>
      <c r="C125" s="6" t="s">
        <v>108</v>
      </c>
      <c r="D125" s="6" t="s">
        <v>110</v>
      </c>
      <c r="E125" s="6" t="s">
        <v>70</v>
      </c>
      <c r="F125" s="27"/>
      <c r="G125" s="7">
        <f>SUM(G126+0)</f>
        <v>100</v>
      </c>
      <c r="H125" s="7">
        <f>SUM(H126+0)</f>
        <v>100</v>
      </c>
      <c r="I125" s="7">
        <f>SUM(I126+0)</f>
        <v>100</v>
      </c>
    </row>
    <row r="126" spans="1:9" ht="15">
      <c r="A126" s="22" t="s">
        <v>231</v>
      </c>
      <c r="B126" s="23" t="s">
        <v>88</v>
      </c>
      <c r="C126" s="6" t="s">
        <v>108</v>
      </c>
      <c r="D126" s="6" t="s">
        <v>110</v>
      </c>
      <c r="E126" s="6" t="s">
        <v>70</v>
      </c>
      <c r="F126" s="27">
        <v>244</v>
      </c>
      <c r="G126" s="7">
        <v>100</v>
      </c>
      <c r="H126" s="7">
        <v>100</v>
      </c>
      <c r="I126" s="7">
        <v>100</v>
      </c>
    </row>
    <row r="127" spans="1:9" ht="46.5">
      <c r="A127" s="43" t="s">
        <v>239</v>
      </c>
      <c r="B127" s="23" t="s">
        <v>88</v>
      </c>
      <c r="C127" s="6" t="s">
        <v>108</v>
      </c>
      <c r="D127" s="6" t="s">
        <v>110</v>
      </c>
      <c r="E127" s="6" t="s">
        <v>273</v>
      </c>
      <c r="F127" s="27"/>
      <c r="G127" s="7">
        <f>SUM(G128+0)</f>
        <v>0</v>
      </c>
      <c r="H127" s="7">
        <v>0</v>
      </c>
      <c r="I127" s="7">
        <v>0</v>
      </c>
    </row>
    <row r="128" spans="1:9" ht="15">
      <c r="A128" s="22" t="s">
        <v>231</v>
      </c>
      <c r="B128" s="23" t="s">
        <v>88</v>
      </c>
      <c r="C128" s="6" t="s">
        <v>108</v>
      </c>
      <c r="D128" s="6" t="s">
        <v>110</v>
      </c>
      <c r="E128" s="6" t="s">
        <v>273</v>
      </c>
      <c r="F128" s="27">
        <v>244</v>
      </c>
      <c r="G128" s="7">
        <v>0</v>
      </c>
      <c r="H128" s="7">
        <v>0</v>
      </c>
      <c r="I128" s="7">
        <v>0</v>
      </c>
    </row>
    <row r="129" spans="1:9" ht="46.5">
      <c r="A129" s="22" t="s">
        <v>141</v>
      </c>
      <c r="B129" s="23" t="s">
        <v>88</v>
      </c>
      <c r="C129" s="6" t="s">
        <v>108</v>
      </c>
      <c r="D129" s="6" t="s">
        <v>110</v>
      </c>
      <c r="E129" s="6" t="s">
        <v>142</v>
      </c>
      <c r="F129" s="27"/>
      <c r="G129" s="7">
        <f>SUM(G130+0)</f>
        <v>963.9</v>
      </c>
      <c r="H129" s="7">
        <f>SUM(H130+0)</f>
        <v>963.9</v>
      </c>
      <c r="I129" s="7">
        <f>SUM(I130+0)</f>
        <v>963.9</v>
      </c>
    </row>
    <row r="130" spans="1:9" ht="15">
      <c r="A130" s="22" t="s">
        <v>231</v>
      </c>
      <c r="B130" s="23" t="s">
        <v>88</v>
      </c>
      <c r="C130" s="6" t="s">
        <v>108</v>
      </c>
      <c r="D130" s="6" t="s">
        <v>110</v>
      </c>
      <c r="E130" s="6" t="s">
        <v>142</v>
      </c>
      <c r="F130" s="27">
        <v>244</v>
      </c>
      <c r="G130" s="7">
        <v>963.9</v>
      </c>
      <c r="H130" s="7">
        <v>963.9</v>
      </c>
      <c r="I130" s="7">
        <v>963.9</v>
      </c>
    </row>
    <row r="131" spans="1:9" ht="61.5" customHeight="1">
      <c r="A131" s="22" t="s">
        <v>143</v>
      </c>
      <c r="B131" s="23" t="s">
        <v>88</v>
      </c>
      <c r="C131" s="6" t="s">
        <v>108</v>
      </c>
      <c r="D131" s="6" t="s">
        <v>110</v>
      </c>
      <c r="E131" s="6" t="s">
        <v>142</v>
      </c>
      <c r="F131" s="27"/>
      <c r="G131" s="7">
        <f>SUM(G132+0)</f>
        <v>100</v>
      </c>
      <c r="H131" s="7">
        <f>SUM(H132+0)</f>
        <v>100</v>
      </c>
      <c r="I131" s="7">
        <f>SUM(I132+0)</f>
        <v>100</v>
      </c>
    </row>
    <row r="132" spans="1:9" ht="15">
      <c r="A132" s="22" t="s">
        <v>231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>
        <v>244</v>
      </c>
      <c r="G132" s="7">
        <v>100</v>
      </c>
      <c r="H132" s="7">
        <v>100</v>
      </c>
      <c r="I132" s="7">
        <v>100</v>
      </c>
    </row>
    <row r="133" spans="1:9" ht="30.75">
      <c r="A133" s="11" t="s">
        <v>71</v>
      </c>
      <c r="B133" s="23" t="s">
        <v>88</v>
      </c>
      <c r="C133" s="6" t="s">
        <v>108</v>
      </c>
      <c r="D133" s="6" t="s">
        <v>86</v>
      </c>
      <c r="E133" s="6"/>
      <c r="F133" s="6"/>
      <c r="G133" s="7">
        <f>SUM(G134+0)</f>
        <v>390</v>
      </c>
      <c r="H133" s="7">
        <f>SUM(H134+0)</f>
        <v>410</v>
      </c>
      <c r="I133" s="7">
        <f>SUM(I134+0)</f>
        <v>390</v>
      </c>
    </row>
    <row r="134" spans="1:9" ht="112.5" customHeight="1">
      <c r="A134" s="29" t="s">
        <v>154</v>
      </c>
      <c r="B134" s="23" t="s">
        <v>88</v>
      </c>
      <c r="C134" s="6" t="s">
        <v>108</v>
      </c>
      <c r="D134" s="6" t="s">
        <v>86</v>
      </c>
      <c r="E134" s="4" t="s">
        <v>155</v>
      </c>
      <c r="F134" s="28"/>
      <c r="G134" s="7">
        <f>SUM(G135+G144)</f>
        <v>390</v>
      </c>
      <c r="H134" s="7">
        <f>SUM(H135+H144)</f>
        <v>410</v>
      </c>
      <c r="I134" s="7">
        <f>SUM(I135+I144)</f>
        <v>390</v>
      </c>
    </row>
    <row r="135" spans="1:9" ht="66" customHeight="1">
      <c r="A135" s="24" t="s">
        <v>156</v>
      </c>
      <c r="B135" s="23" t="s">
        <v>88</v>
      </c>
      <c r="C135" s="6" t="s">
        <v>108</v>
      </c>
      <c r="D135" s="6" t="s">
        <v>86</v>
      </c>
      <c r="E135" s="30" t="s">
        <v>157</v>
      </c>
      <c r="F135" s="28"/>
      <c r="G135" s="7">
        <f>SUM(G136+G141)</f>
        <v>90</v>
      </c>
      <c r="H135" s="7">
        <f>SUM(H136+H141)</f>
        <v>90</v>
      </c>
      <c r="I135" s="7">
        <f>SUM(I136+I141)</f>
        <v>90</v>
      </c>
    </row>
    <row r="136" spans="1:9" ht="50.25" customHeight="1">
      <c r="A136" s="22" t="s">
        <v>173</v>
      </c>
      <c r="B136" s="23" t="s">
        <v>88</v>
      </c>
      <c r="C136" s="6" t="s">
        <v>108</v>
      </c>
      <c r="D136" s="6" t="s">
        <v>86</v>
      </c>
      <c r="E136" s="30" t="s">
        <v>172</v>
      </c>
      <c r="F136" s="28"/>
      <c r="G136" s="7">
        <f>SUM(G137+G139)</f>
        <v>40</v>
      </c>
      <c r="H136" s="7">
        <f aca="true" t="shared" si="10" ref="G136:I137">SUM(H137+0)</f>
        <v>40</v>
      </c>
      <c r="I136" s="7">
        <f t="shared" si="10"/>
        <v>40</v>
      </c>
    </row>
    <row r="137" spans="1:9" ht="45.75" customHeight="1">
      <c r="A137" s="22" t="s">
        <v>55</v>
      </c>
      <c r="B137" s="23" t="s">
        <v>88</v>
      </c>
      <c r="C137" s="6" t="s">
        <v>108</v>
      </c>
      <c r="D137" s="6" t="s">
        <v>86</v>
      </c>
      <c r="E137" s="30" t="s">
        <v>174</v>
      </c>
      <c r="F137" s="28"/>
      <c r="G137" s="7">
        <f t="shared" si="10"/>
        <v>40</v>
      </c>
      <c r="H137" s="7">
        <f t="shared" si="10"/>
        <v>40</v>
      </c>
      <c r="I137" s="7">
        <f t="shared" si="10"/>
        <v>40</v>
      </c>
    </row>
    <row r="138" spans="1:9" ht="19.5" customHeight="1">
      <c r="A138" s="22" t="s">
        <v>231</v>
      </c>
      <c r="B138" s="23" t="s">
        <v>88</v>
      </c>
      <c r="C138" s="6" t="s">
        <v>108</v>
      </c>
      <c r="D138" s="6" t="s">
        <v>86</v>
      </c>
      <c r="E138" s="30" t="s">
        <v>174</v>
      </c>
      <c r="F138" s="31">
        <v>244</v>
      </c>
      <c r="G138" s="7">
        <v>40</v>
      </c>
      <c r="H138" s="36">
        <v>40</v>
      </c>
      <c r="I138" s="36">
        <v>40</v>
      </c>
    </row>
    <row r="139" spans="1:9" ht="96.75" customHeight="1">
      <c r="A139" s="11" t="s">
        <v>265</v>
      </c>
      <c r="B139" s="23" t="s">
        <v>88</v>
      </c>
      <c r="C139" s="6" t="s">
        <v>108</v>
      </c>
      <c r="D139" s="6" t="s">
        <v>86</v>
      </c>
      <c r="E139" s="30" t="s">
        <v>257</v>
      </c>
      <c r="F139" s="31"/>
      <c r="G139" s="7">
        <f>SUM(G140+0)</f>
        <v>0</v>
      </c>
      <c r="H139" s="7">
        <f>SUM(H140+0)</f>
        <v>0</v>
      </c>
      <c r="I139" s="7">
        <f>SUM(I140+0)</f>
        <v>0</v>
      </c>
    </row>
    <row r="140" spans="1:9" ht="19.5" customHeight="1">
      <c r="A140" s="22" t="s">
        <v>231</v>
      </c>
      <c r="B140" s="23" t="s">
        <v>88</v>
      </c>
      <c r="C140" s="6" t="s">
        <v>108</v>
      </c>
      <c r="D140" s="6" t="s">
        <v>86</v>
      </c>
      <c r="E140" s="30" t="s">
        <v>257</v>
      </c>
      <c r="F140" s="31">
        <v>244</v>
      </c>
      <c r="G140" s="7">
        <v>0</v>
      </c>
      <c r="H140" s="36">
        <v>0</v>
      </c>
      <c r="I140" s="36">
        <v>0</v>
      </c>
    </row>
    <row r="141" spans="1:9" ht="46.5">
      <c r="A141" s="22" t="s">
        <v>72</v>
      </c>
      <c r="B141" s="23" t="s">
        <v>88</v>
      </c>
      <c r="C141" s="6" t="s">
        <v>108</v>
      </c>
      <c r="D141" s="6" t="s">
        <v>86</v>
      </c>
      <c r="E141" s="30" t="s">
        <v>175</v>
      </c>
      <c r="F141" s="27"/>
      <c r="G141" s="7">
        <v>50</v>
      </c>
      <c r="H141" s="7">
        <v>50</v>
      </c>
      <c r="I141" s="7">
        <v>50</v>
      </c>
    </row>
    <row r="142" spans="1:9" ht="62.25">
      <c r="A142" s="22" t="s">
        <v>134</v>
      </c>
      <c r="B142" s="23" t="s">
        <v>88</v>
      </c>
      <c r="C142" s="6" t="s">
        <v>108</v>
      </c>
      <c r="D142" s="6" t="s">
        <v>86</v>
      </c>
      <c r="E142" s="30" t="s">
        <v>176</v>
      </c>
      <c r="F142" s="27"/>
      <c r="G142" s="7">
        <v>50</v>
      </c>
      <c r="H142" s="7">
        <v>50</v>
      </c>
      <c r="I142" s="7">
        <v>50</v>
      </c>
    </row>
    <row r="143" spans="1:9" ht="78">
      <c r="A143" s="22" t="s">
        <v>144</v>
      </c>
      <c r="B143" s="23" t="s">
        <v>88</v>
      </c>
      <c r="C143" s="6" t="s">
        <v>108</v>
      </c>
      <c r="D143" s="6" t="s">
        <v>86</v>
      </c>
      <c r="E143" s="30" t="s">
        <v>176</v>
      </c>
      <c r="F143" s="27">
        <v>631</v>
      </c>
      <c r="G143" s="7">
        <v>50</v>
      </c>
      <c r="H143" s="7">
        <v>50</v>
      </c>
      <c r="I143" s="7">
        <v>50</v>
      </c>
    </row>
    <row r="144" spans="1:9" ht="62.25">
      <c r="A144" s="22" t="s">
        <v>185</v>
      </c>
      <c r="B144" s="23" t="s">
        <v>88</v>
      </c>
      <c r="C144" s="6" t="s">
        <v>108</v>
      </c>
      <c r="D144" s="6" t="s">
        <v>86</v>
      </c>
      <c r="E144" s="6" t="s">
        <v>186</v>
      </c>
      <c r="F144" s="27"/>
      <c r="G144" s="7">
        <f>SUM(G145+0)</f>
        <v>300</v>
      </c>
      <c r="H144" s="7">
        <f aca="true" t="shared" si="11" ref="H144:I146">SUM(H145+0)</f>
        <v>320</v>
      </c>
      <c r="I144" s="7">
        <f t="shared" si="11"/>
        <v>300</v>
      </c>
    </row>
    <row r="145" spans="1:9" ht="30.75">
      <c r="A145" s="22" t="s">
        <v>5</v>
      </c>
      <c r="B145" s="23" t="s">
        <v>88</v>
      </c>
      <c r="C145" s="6" t="s">
        <v>108</v>
      </c>
      <c r="D145" s="6" t="s">
        <v>86</v>
      </c>
      <c r="E145" s="6" t="s">
        <v>198</v>
      </c>
      <c r="F145" s="27"/>
      <c r="G145" s="7">
        <f>SUM(G146+0)</f>
        <v>300</v>
      </c>
      <c r="H145" s="7">
        <f t="shared" si="11"/>
        <v>320</v>
      </c>
      <c r="I145" s="7">
        <f t="shared" si="11"/>
        <v>300</v>
      </c>
    </row>
    <row r="146" spans="1:9" ht="48" customHeight="1">
      <c r="A146" s="22" t="s">
        <v>200</v>
      </c>
      <c r="B146" s="23" t="s">
        <v>88</v>
      </c>
      <c r="C146" s="6" t="s">
        <v>108</v>
      </c>
      <c r="D146" s="6" t="s">
        <v>86</v>
      </c>
      <c r="E146" s="6" t="s">
        <v>199</v>
      </c>
      <c r="F146" s="27"/>
      <c r="G146" s="7">
        <f>SUM(G147+0)</f>
        <v>300</v>
      </c>
      <c r="H146" s="7">
        <f t="shared" si="11"/>
        <v>320</v>
      </c>
      <c r="I146" s="7">
        <f t="shared" si="11"/>
        <v>300</v>
      </c>
    </row>
    <row r="147" spans="1:9" ht="15">
      <c r="A147" s="22" t="s">
        <v>231</v>
      </c>
      <c r="B147" s="23" t="s">
        <v>88</v>
      </c>
      <c r="C147" s="6" t="s">
        <v>108</v>
      </c>
      <c r="D147" s="6" t="s">
        <v>86</v>
      </c>
      <c r="E147" s="30" t="s">
        <v>199</v>
      </c>
      <c r="F147" s="27">
        <v>244</v>
      </c>
      <c r="G147" s="7">
        <v>300</v>
      </c>
      <c r="H147" s="7">
        <v>320</v>
      </c>
      <c r="I147" s="7">
        <v>300</v>
      </c>
    </row>
    <row r="148" spans="1:9" ht="30.75">
      <c r="A148" s="11" t="s">
        <v>81</v>
      </c>
      <c r="B148" s="23" t="s">
        <v>88</v>
      </c>
      <c r="C148" s="6" t="s">
        <v>116</v>
      </c>
      <c r="D148" s="6" t="s">
        <v>103</v>
      </c>
      <c r="E148" s="6"/>
      <c r="F148" s="6"/>
      <c r="G148" s="7">
        <f>SUM(G149+G155+G168)</f>
        <v>14766</v>
      </c>
      <c r="H148" s="7">
        <f>SUM(H149+H155+H168)</f>
        <v>11363.5</v>
      </c>
      <c r="I148" s="7">
        <f>SUM(I149+I155+I168)</f>
        <v>12123.5</v>
      </c>
    </row>
    <row r="149" spans="1:9" ht="15">
      <c r="A149" s="11" t="s">
        <v>82</v>
      </c>
      <c r="B149" s="23" t="s">
        <v>88</v>
      </c>
      <c r="C149" s="6" t="s">
        <v>116</v>
      </c>
      <c r="D149" s="6" t="s">
        <v>102</v>
      </c>
      <c r="E149" s="6"/>
      <c r="F149" s="6"/>
      <c r="G149" s="7">
        <f>SUM(G150+0)</f>
        <v>250</v>
      </c>
      <c r="H149" s="7">
        <f aca="true" t="shared" si="12" ref="H149:I153">SUM(H150+0)</f>
        <v>260</v>
      </c>
      <c r="I149" s="7">
        <f t="shared" si="12"/>
        <v>270</v>
      </c>
    </row>
    <row r="150" spans="1:9" ht="114" customHeight="1">
      <c r="A150" s="29" t="s">
        <v>154</v>
      </c>
      <c r="B150" s="23" t="s">
        <v>88</v>
      </c>
      <c r="C150" s="6" t="s">
        <v>116</v>
      </c>
      <c r="D150" s="6" t="s">
        <v>102</v>
      </c>
      <c r="E150" s="4" t="s">
        <v>155</v>
      </c>
      <c r="F150" s="6"/>
      <c r="G150" s="7">
        <f>SUM(G151+0)</f>
        <v>250</v>
      </c>
      <c r="H150" s="7">
        <f t="shared" si="12"/>
        <v>260</v>
      </c>
      <c r="I150" s="7">
        <f t="shared" si="12"/>
        <v>270</v>
      </c>
    </row>
    <row r="151" spans="1:9" ht="108.75">
      <c r="A151" s="22" t="s">
        <v>177</v>
      </c>
      <c r="B151" s="23" t="s">
        <v>88</v>
      </c>
      <c r="C151" s="6" t="s">
        <v>116</v>
      </c>
      <c r="D151" s="6" t="s">
        <v>102</v>
      </c>
      <c r="E151" s="6" t="s">
        <v>178</v>
      </c>
      <c r="F151" s="6"/>
      <c r="G151" s="7">
        <f>SUM(G152+0)</f>
        <v>250</v>
      </c>
      <c r="H151" s="7">
        <f t="shared" si="12"/>
        <v>260</v>
      </c>
      <c r="I151" s="7">
        <f t="shared" si="12"/>
        <v>270</v>
      </c>
    </row>
    <row r="152" spans="1:9" ht="46.5">
      <c r="A152" s="22" t="s">
        <v>0</v>
      </c>
      <c r="B152" s="23" t="s">
        <v>88</v>
      </c>
      <c r="C152" s="6" t="s">
        <v>116</v>
      </c>
      <c r="D152" s="6" t="s">
        <v>102</v>
      </c>
      <c r="E152" s="6" t="s">
        <v>179</v>
      </c>
      <c r="F152" s="6"/>
      <c r="G152" s="7">
        <f>SUM(G153+0)</f>
        <v>250</v>
      </c>
      <c r="H152" s="7">
        <f t="shared" si="12"/>
        <v>260</v>
      </c>
      <c r="I152" s="7">
        <f t="shared" si="12"/>
        <v>270</v>
      </c>
    </row>
    <row r="153" spans="1:9" ht="46.5">
      <c r="A153" s="22" t="s">
        <v>1</v>
      </c>
      <c r="B153" s="23" t="s">
        <v>88</v>
      </c>
      <c r="C153" s="6" t="s">
        <v>116</v>
      </c>
      <c r="D153" s="6" t="s">
        <v>102</v>
      </c>
      <c r="E153" s="6" t="s">
        <v>180</v>
      </c>
      <c r="F153" s="27"/>
      <c r="G153" s="7">
        <f>SUM(G154+0)</f>
        <v>250</v>
      </c>
      <c r="H153" s="7">
        <f t="shared" si="12"/>
        <v>260</v>
      </c>
      <c r="I153" s="7">
        <f t="shared" si="12"/>
        <v>270</v>
      </c>
    </row>
    <row r="154" spans="1:9" ht="15">
      <c r="A154" s="22" t="s">
        <v>231</v>
      </c>
      <c r="B154" s="23" t="s">
        <v>88</v>
      </c>
      <c r="C154" s="6" t="s">
        <v>116</v>
      </c>
      <c r="D154" s="6" t="s">
        <v>102</v>
      </c>
      <c r="E154" s="6" t="s">
        <v>180</v>
      </c>
      <c r="F154" s="27">
        <v>244</v>
      </c>
      <c r="G154" s="7">
        <v>250</v>
      </c>
      <c r="H154" s="36">
        <v>260</v>
      </c>
      <c r="I154" s="36">
        <v>270</v>
      </c>
    </row>
    <row r="155" spans="1:9" ht="15">
      <c r="A155" s="11" t="s">
        <v>83</v>
      </c>
      <c r="B155" s="23" t="s">
        <v>88</v>
      </c>
      <c r="C155" s="6" t="s">
        <v>116</v>
      </c>
      <c r="D155" s="6" t="s">
        <v>115</v>
      </c>
      <c r="E155" s="6"/>
      <c r="F155" s="6"/>
      <c r="G155" s="7">
        <f aca="true" t="shared" si="13" ref="G155:I156">SUM(G156+0)</f>
        <v>2496</v>
      </c>
      <c r="H155" s="7">
        <f t="shared" si="13"/>
        <v>1196</v>
      </c>
      <c r="I155" s="7">
        <f t="shared" si="13"/>
        <v>1196</v>
      </c>
    </row>
    <row r="156" spans="1:9" ht="108.75">
      <c r="A156" s="29" t="s">
        <v>154</v>
      </c>
      <c r="B156" s="23" t="s">
        <v>88</v>
      </c>
      <c r="C156" s="6" t="s">
        <v>116</v>
      </c>
      <c r="D156" s="6" t="s">
        <v>115</v>
      </c>
      <c r="E156" s="4" t="s">
        <v>155</v>
      </c>
      <c r="F156" s="27"/>
      <c r="G156" s="7">
        <f t="shared" si="13"/>
        <v>2496</v>
      </c>
      <c r="H156" s="7">
        <f t="shared" si="13"/>
        <v>1196</v>
      </c>
      <c r="I156" s="7">
        <f t="shared" si="13"/>
        <v>1196</v>
      </c>
    </row>
    <row r="157" spans="1:9" ht="108.75">
      <c r="A157" s="22" t="s">
        <v>177</v>
      </c>
      <c r="B157" s="23" t="s">
        <v>88</v>
      </c>
      <c r="C157" s="6" t="s">
        <v>116</v>
      </c>
      <c r="D157" s="6" t="s">
        <v>115</v>
      </c>
      <c r="E157" s="6" t="s">
        <v>178</v>
      </c>
      <c r="F157" s="27"/>
      <c r="G157" s="7">
        <f>SUM(G158+G165)</f>
        <v>2496</v>
      </c>
      <c r="H157" s="7">
        <f>SUM(H158+H165)</f>
        <v>1196</v>
      </c>
      <c r="I157" s="7">
        <f>SUM(I158+I165)</f>
        <v>1196</v>
      </c>
    </row>
    <row r="158" spans="1:9" ht="46.5">
      <c r="A158" s="22" t="s">
        <v>181</v>
      </c>
      <c r="B158" s="23" t="s">
        <v>88</v>
      </c>
      <c r="C158" s="6" t="s">
        <v>116</v>
      </c>
      <c r="D158" s="6" t="s">
        <v>115</v>
      </c>
      <c r="E158" s="6" t="s">
        <v>182</v>
      </c>
      <c r="F158" s="27"/>
      <c r="G158" s="7">
        <f>SUM(G159+G161+G163)</f>
        <v>2100</v>
      </c>
      <c r="H158" s="7">
        <f>SUM(H159+H161+H163)</f>
        <v>800</v>
      </c>
      <c r="I158" s="7">
        <f>SUM(I159+I161+I163)</f>
        <v>800</v>
      </c>
    </row>
    <row r="159" spans="1:9" ht="62.25">
      <c r="A159" s="22" t="s">
        <v>2</v>
      </c>
      <c r="B159" s="23" t="s">
        <v>88</v>
      </c>
      <c r="C159" s="6" t="s">
        <v>116</v>
      </c>
      <c r="D159" s="6" t="s">
        <v>115</v>
      </c>
      <c r="E159" s="6" t="s">
        <v>183</v>
      </c>
      <c r="F159" s="27"/>
      <c r="G159" s="7">
        <f>SUM(G160+0)</f>
        <v>100</v>
      </c>
      <c r="H159" s="7">
        <f>SUM(H160+0)</f>
        <v>100</v>
      </c>
      <c r="I159" s="7">
        <f>SUM(I160+0)</f>
        <v>100</v>
      </c>
    </row>
    <row r="160" spans="1:9" ht="15">
      <c r="A160" s="22" t="s">
        <v>231</v>
      </c>
      <c r="B160" s="23" t="s">
        <v>88</v>
      </c>
      <c r="C160" s="6" t="s">
        <v>116</v>
      </c>
      <c r="D160" s="6" t="s">
        <v>115</v>
      </c>
      <c r="E160" s="6" t="s">
        <v>183</v>
      </c>
      <c r="F160" s="27">
        <v>244</v>
      </c>
      <c r="G160" s="7">
        <v>100</v>
      </c>
      <c r="H160" s="7">
        <v>100</v>
      </c>
      <c r="I160" s="7">
        <v>100</v>
      </c>
    </row>
    <row r="161" spans="1:9" ht="78">
      <c r="A161" s="22" t="s">
        <v>153</v>
      </c>
      <c r="B161" s="23" t="s">
        <v>88</v>
      </c>
      <c r="C161" s="6" t="s">
        <v>116</v>
      </c>
      <c r="D161" s="6" t="s">
        <v>115</v>
      </c>
      <c r="E161" s="6" t="s">
        <v>224</v>
      </c>
      <c r="F161" s="27"/>
      <c r="G161" s="7">
        <f>SUM(G162+0)</f>
        <v>0</v>
      </c>
      <c r="H161" s="7">
        <f>SUM(H162+0)</f>
        <v>0</v>
      </c>
      <c r="I161" s="7">
        <f>SUM(I162+0)</f>
        <v>0</v>
      </c>
    </row>
    <row r="162" spans="1:9" ht="46.5">
      <c r="A162" s="22" t="s">
        <v>151</v>
      </c>
      <c r="B162" s="23" t="s">
        <v>88</v>
      </c>
      <c r="C162" s="6" t="s">
        <v>116</v>
      </c>
      <c r="D162" s="6" t="s">
        <v>115</v>
      </c>
      <c r="E162" s="6" t="s">
        <v>224</v>
      </c>
      <c r="F162" s="27">
        <v>243</v>
      </c>
      <c r="G162" s="7">
        <v>0</v>
      </c>
      <c r="H162" s="7">
        <v>0</v>
      </c>
      <c r="I162" s="7">
        <v>0</v>
      </c>
    </row>
    <row r="163" spans="1:9" ht="66.75" customHeight="1">
      <c r="A163" s="22" t="s">
        <v>267</v>
      </c>
      <c r="B163" s="23" t="s">
        <v>88</v>
      </c>
      <c r="C163" s="6" t="s">
        <v>116</v>
      </c>
      <c r="D163" s="6" t="s">
        <v>115</v>
      </c>
      <c r="E163" s="6" t="s">
        <v>266</v>
      </c>
      <c r="F163" s="27"/>
      <c r="G163" s="7">
        <f>SUM(G164+0)</f>
        <v>2000</v>
      </c>
      <c r="H163" s="7">
        <f>SUM(H164+0)</f>
        <v>700</v>
      </c>
      <c r="I163" s="7">
        <f>SUM(I164+0)</f>
        <v>700</v>
      </c>
    </row>
    <row r="164" spans="1:9" ht="46.5">
      <c r="A164" s="22" t="s">
        <v>151</v>
      </c>
      <c r="B164" s="23" t="s">
        <v>88</v>
      </c>
      <c r="C164" s="6" t="s">
        <v>116</v>
      </c>
      <c r="D164" s="6" t="s">
        <v>115</v>
      </c>
      <c r="E164" s="6" t="s">
        <v>266</v>
      </c>
      <c r="F164" s="27">
        <v>414</v>
      </c>
      <c r="G164" s="7">
        <v>2000</v>
      </c>
      <c r="H164" s="7">
        <v>700</v>
      </c>
      <c r="I164" s="7">
        <v>700</v>
      </c>
    </row>
    <row r="165" spans="1:9" ht="46.5">
      <c r="A165" s="22" t="s">
        <v>0</v>
      </c>
      <c r="B165" s="23" t="s">
        <v>88</v>
      </c>
      <c r="C165" s="6" t="s">
        <v>116</v>
      </c>
      <c r="D165" s="6" t="s">
        <v>115</v>
      </c>
      <c r="E165" s="6" t="s">
        <v>179</v>
      </c>
      <c r="F165" s="27"/>
      <c r="G165" s="7">
        <f aca="true" t="shared" si="14" ref="G165:I166">SUM(G166+0)</f>
        <v>396</v>
      </c>
      <c r="H165" s="7">
        <f t="shared" si="14"/>
        <v>396</v>
      </c>
      <c r="I165" s="7">
        <f t="shared" si="14"/>
        <v>396</v>
      </c>
    </row>
    <row r="166" spans="1:9" ht="30.75">
      <c r="A166" s="22" t="s">
        <v>3</v>
      </c>
      <c r="B166" s="23" t="s">
        <v>88</v>
      </c>
      <c r="C166" s="6" t="s">
        <v>116</v>
      </c>
      <c r="D166" s="6" t="s">
        <v>115</v>
      </c>
      <c r="E166" s="6" t="s">
        <v>184</v>
      </c>
      <c r="F166" s="27"/>
      <c r="G166" s="7">
        <f t="shared" si="14"/>
        <v>396</v>
      </c>
      <c r="H166" s="7">
        <f t="shared" si="14"/>
        <v>396</v>
      </c>
      <c r="I166" s="7">
        <f t="shared" si="14"/>
        <v>396</v>
      </c>
    </row>
    <row r="167" spans="1:9" ht="78">
      <c r="A167" s="22" t="s">
        <v>144</v>
      </c>
      <c r="B167" s="23" t="s">
        <v>88</v>
      </c>
      <c r="C167" s="6" t="s">
        <v>116</v>
      </c>
      <c r="D167" s="6" t="s">
        <v>115</v>
      </c>
      <c r="E167" s="6" t="s">
        <v>184</v>
      </c>
      <c r="F167" s="27">
        <v>811</v>
      </c>
      <c r="G167" s="7">
        <v>396</v>
      </c>
      <c r="H167" s="7">
        <v>396</v>
      </c>
      <c r="I167" s="7">
        <v>396</v>
      </c>
    </row>
    <row r="168" spans="1:9" ht="15">
      <c r="A168" s="12" t="s">
        <v>84</v>
      </c>
      <c r="B168" s="23" t="s">
        <v>88</v>
      </c>
      <c r="C168" s="6" t="s">
        <v>116</v>
      </c>
      <c r="D168" s="6" t="s">
        <v>119</v>
      </c>
      <c r="E168" s="6"/>
      <c r="F168" s="6"/>
      <c r="G168" s="7">
        <f>SUM(G169+G174+G185)</f>
        <v>12020</v>
      </c>
      <c r="H168" s="7">
        <f>SUM(H169+H174+H185)</f>
        <v>9907.5</v>
      </c>
      <c r="I168" s="7">
        <f>SUM(I169+I174+I185)</f>
        <v>10657.5</v>
      </c>
    </row>
    <row r="169" spans="1:9" ht="108.75">
      <c r="A169" s="9" t="s">
        <v>253</v>
      </c>
      <c r="B169" s="44" t="s">
        <v>88</v>
      </c>
      <c r="C169" s="4" t="s">
        <v>116</v>
      </c>
      <c r="D169" s="4" t="s">
        <v>119</v>
      </c>
      <c r="E169" s="4" t="s">
        <v>73</v>
      </c>
      <c r="F169" s="6"/>
      <c r="G169" s="7">
        <f aca="true" t="shared" si="15" ref="G169:I172">SUM(G170+0)</f>
        <v>510</v>
      </c>
      <c r="H169" s="7">
        <f t="shared" si="15"/>
        <v>300</v>
      </c>
      <c r="I169" s="7">
        <f t="shared" si="15"/>
        <v>490</v>
      </c>
    </row>
    <row r="170" spans="1:9" ht="93">
      <c r="A170" s="12" t="s">
        <v>252</v>
      </c>
      <c r="B170" s="23" t="s">
        <v>88</v>
      </c>
      <c r="C170" s="6" t="s">
        <v>116</v>
      </c>
      <c r="D170" s="6" t="s">
        <v>119</v>
      </c>
      <c r="E170" s="6" t="s">
        <v>251</v>
      </c>
      <c r="F170" s="6"/>
      <c r="G170" s="7">
        <f t="shared" si="15"/>
        <v>510</v>
      </c>
      <c r="H170" s="7">
        <f t="shared" si="15"/>
        <v>300</v>
      </c>
      <c r="I170" s="7">
        <f t="shared" si="15"/>
        <v>490</v>
      </c>
    </row>
    <row r="171" spans="1:9" ht="30.75">
      <c r="A171" s="43" t="s">
        <v>249</v>
      </c>
      <c r="B171" s="23" t="s">
        <v>88</v>
      </c>
      <c r="C171" s="6" t="s">
        <v>116</v>
      </c>
      <c r="D171" s="6" t="s">
        <v>119</v>
      </c>
      <c r="E171" s="6" t="s">
        <v>268</v>
      </c>
      <c r="F171" s="6"/>
      <c r="G171" s="7">
        <f t="shared" si="15"/>
        <v>510</v>
      </c>
      <c r="H171" s="7">
        <f t="shared" si="15"/>
        <v>300</v>
      </c>
      <c r="I171" s="7">
        <f t="shared" si="15"/>
        <v>490</v>
      </c>
    </row>
    <row r="172" spans="1:9" ht="30.75">
      <c r="A172" s="12" t="s">
        <v>250</v>
      </c>
      <c r="B172" s="23" t="s">
        <v>88</v>
      </c>
      <c r="C172" s="6" t="s">
        <v>116</v>
      </c>
      <c r="D172" s="6" t="s">
        <v>119</v>
      </c>
      <c r="E172" s="6" t="s">
        <v>268</v>
      </c>
      <c r="F172" s="6"/>
      <c r="G172" s="7">
        <f t="shared" si="15"/>
        <v>510</v>
      </c>
      <c r="H172" s="7">
        <f t="shared" si="15"/>
        <v>300</v>
      </c>
      <c r="I172" s="7">
        <f t="shared" si="15"/>
        <v>490</v>
      </c>
    </row>
    <row r="173" spans="1:9" ht="15">
      <c r="A173" s="22" t="s">
        <v>231</v>
      </c>
      <c r="B173" s="23" t="s">
        <v>88</v>
      </c>
      <c r="C173" s="6" t="s">
        <v>116</v>
      </c>
      <c r="D173" s="6" t="s">
        <v>119</v>
      </c>
      <c r="E173" s="6" t="s">
        <v>268</v>
      </c>
      <c r="F173" s="6" t="s">
        <v>12</v>
      </c>
      <c r="G173" s="7">
        <v>510</v>
      </c>
      <c r="H173" s="7">
        <v>300</v>
      </c>
      <c r="I173" s="7">
        <v>490</v>
      </c>
    </row>
    <row r="174" spans="1:9" ht="46.5">
      <c r="A174" s="29" t="s">
        <v>218</v>
      </c>
      <c r="B174" s="23" t="s">
        <v>88</v>
      </c>
      <c r="C174" s="6" t="s">
        <v>116</v>
      </c>
      <c r="D174" s="6" t="s">
        <v>119</v>
      </c>
      <c r="E174" s="4" t="s">
        <v>92</v>
      </c>
      <c r="F174" s="6"/>
      <c r="G174" s="7">
        <f>SUM(G175+G180)</f>
        <v>1128.4</v>
      </c>
      <c r="H174" s="7">
        <f>SUM(H175+H180)</f>
        <v>122.5</v>
      </c>
      <c r="I174" s="7">
        <f>SUM(I175+I180)</f>
        <v>122.5</v>
      </c>
    </row>
    <row r="175" spans="1:9" ht="30.75">
      <c r="A175" s="22" t="s">
        <v>51</v>
      </c>
      <c r="B175" s="23" t="s">
        <v>88</v>
      </c>
      <c r="C175" s="6" t="s">
        <v>116</v>
      </c>
      <c r="D175" s="6" t="s">
        <v>119</v>
      </c>
      <c r="E175" s="6" t="s">
        <v>52</v>
      </c>
      <c r="F175" s="6"/>
      <c r="G175" s="7">
        <f>SUM(G176+G178)</f>
        <v>0</v>
      </c>
      <c r="H175" s="7">
        <f>SUM(H176+H178)</f>
        <v>62.5</v>
      </c>
      <c r="I175" s="7">
        <f>SUM(I176+I178)</f>
        <v>62.5</v>
      </c>
    </row>
    <row r="176" spans="1:9" ht="128.25" customHeight="1">
      <c r="A176" s="22" t="s">
        <v>263</v>
      </c>
      <c r="B176" s="23" t="s">
        <v>88</v>
      </c>
      <c r="C176" s="6" t="s">
        <v>116</v>
      </c>
      <c r="D176" s="6" t="s">
        <v>119</v>
      </c>
      <c r="E176" s="6" t="s">
        <v>261</v>
      </c>
      <c r="F176" s="6"/>
      <c r="G176" s="7">
        <f>SUM(G177+0)</f>
        <v>0</v>
      </c>
      <c r="H176" s="7">
        <f>SUM(H177+0)</f>
        <v>62.5</v>
      </c>
      <c r="I176" s="7">
        <f>SUM(I177+0)</f>
        <v>62.5</v>
      </c>
    </row>
    <row r="177" spans="1:9" ht="15">
      <c r="A177" s="22" t="s">
        <v>231</v>
      </c>
      <c r="B177" s="23" t="s">
        <v>88</v>
      </c>
      <c r="C177" s="6" t="s">
        <v>116</v>
      </c>
      <c r="D177" s="6" t="s">
        <v>119</v>
      </c>
      <c r="E177" s="6" t="s">
        <v>261</v>
      </c>
      <c r="F177" s="6" t="s">
        <v>12</v>
      </c>
      <c r="G177" s="7">
        <v>0</v>
      </c>
      <c r="H177" s="7">
        <v>62.5</v>
      </c>
      <c r="I177" s="7">
        <v>62.5</v>
      </c>
    </row>
    <row r="178" spans="1:9" ht="30.75">
      <c r="A178" s="22" t="s">
        <v>264</v>
      </c>
      <c r="B178" s="23" t="s">
        <v>88</v>
      </c>
      <c r="C178" s="6" t="s">
        <v>116</v>
      </c>
      <c r="D178" s="6" t="s">
        <v>119</v>
      </c>
      <c r="E178" s="6" t="s">
        <v>262</v>
      </c>
      <c r="F178" s="6"/>
      <c r="G178" s="7">
        <f>SUM(G179+0)</f>
        <v>0</v>
      </c>
      <c r="H178" s="7">
        <f>SUM(H179+0)</f>
        <v>0</v>
      </c>
      <c r="I178" s="7">
        <f>SUM(I179+0)</f>
        <v>0</v>
      </c>
    </row>
    <row r="179" spans="1:9" ht="15">
      <c r="A179" s="22" t="s">
        <v>231</v>
      </c>
      <c r="B179" s="23" t="s">
        <v>88</v>
      </c>
      <c r="C179" s="6" t="s">
        <v>116</v>
      </c>
      <c r="D179" s="6" t="s">
        <v>119</v>
      </c>
      <c r="E179" s="6" t="s">
        <v>262</v>
      </c>
      <c r="F179" s="6" t="s">
        <v>12</v>
      </c>
      <c r="G179" s="7">
        <v>0</v>
      </c>
      <c r="H179" s="7">
        <v>0</v>
      </c>
      <c r="I179" s="7">
        <v>0</v>
      </c>
    </row>
    <row r="180" spans="1:9" ht="46.5">
      <c r="A180" s="22" t="s">
        <v>132</v>
      </c>
      <c r="B180" s="23" t="s">
        <v>88</v>
      </c>
      <c r="C180" s="6" t="s">
        <v>116</v>
      </c>
      <c r="D180" s="6" t="s">
        <v>119</v>
      </c>
      <c r="E180" s="6" t="s">
        <v>127</v>
      </c>
      <c r="F180" s="6"/>
      <c r="G180" s="7">
        <f>SUM(G181+G183)</f>
        <v>1128.4</v>
      </c>
      <c r="H180" s="7">
        <f>SUM(H181+H183)</f>
        <v>60</v>
      </c>
      <c r="I180" s="7">
        <f>SUM(I181+I183)</f>
        <v>60</v>
      </c>
    </row>
    <row r="181" spans="1:9" ht="108.75">
      <c r="A181" s="22" t="s">
        <v>247</v>
      </c>
      <c r="B181" s="23" t="s">
        <v>88</v>
      </c>
      <c r="C181" s="6" t="s">
        <v>116</v>
      </c>
      <c r="D181" s="6" t="s">
        <v>119</v>
      </c>
      <c r="E181" s="6" t="s">
        <v>233</v>
      </c>
      <c r="F181" s="6"/>
      <c r="G181" s="7">
        <f>SUM(G182+0)</f>
        <v>1068.4</v>
      </c>
      <c r="H181" s="7">
        <f>SUM(H182+0)</f>
        <v>0</v>
      </c>
      <c r="I181" s="7">
        <f>SUM(I182+0)</f>
        <v>0</v>
      </c>
    </row>
    <row r="182" spans="1:9" ht="15">
      <c r="A182" s="22" t="s">
        <v>231</v>
      </c>
      <c r="B182" s="23" t="s">
        <v>88</v>
      </c>
      <c r="C182" s="6" t="s">
        <v>116</v>
      </c>
      <c r="D182" s="6" t="s">
        <v>119</v>
      </c>
      <c r="E182" s="6" t="s">
        <v>233</v>
      </c>
      <c r="F182" s="6" t="s">
        <v>12</v>
      </c>
      <c r="G182" s="7">
        <v>1068.4</v>
      </c>
      <c r="H182" s="7">
        <v>0</v>
      </c>
      <c r="I182" s="7">
        <v>0</v>
      </c>
    </row>
    <row r="183" spans="1:9" ht="124.5">
      <c r="A183" s="22" t="s">
        <v>246</v>
      </c>
      <c r="B183" s="23" t="s">
        <v>88</v>
      </c>
      <c r="C183" s="6" t="s">
        <v>116</v>
      </c>
      <c r="D183" s="6" t="s">
        <v>119</v>
      </c>
      <c r="E183" s="6" t="s">
        <v>233</v>
      </c>
      <c r="F183" s="6"/>
      <c r="G183" s="7">
        <f>SUM(G184+0)</f>
        <v>60</v>
      </c>
      <c r="H183" s="7">
        <f>SUM(H184+0)</f>
        <v>60</v>
      </c>
      <c r="I183" s="7">
        <f>SUM(I184+0)</f>
        <v>60</v>
      </c>
    </row>
    <row r="184" spans="1:9" ht="1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233</v>
      </c>
      <c r="F184" s="6" t="s">
        <v>12</v>
      </c>
      <c r="G184" s="7">
        <v>60</v>
      </c>
      <c r="H184" s="7">
        <v>60</v>
      </c>
      <c r="I184" s="7">
        <v>60</v>
      </c>
    </row>
    <row r="185" spans="1:9" ht="108.75">
      <c r="A185" s="29" t="s">
        <v>154</v>
      </c>
      <c r="B185" s="23" t="s">
        <v>88</v>
      </c>
      <c r="C185" s="6" t="s">
        <v>116</v>
      </c>
      <c r="D185" s="6" t="s">
        <v>119</v>
      </c>
      <c r="E185" s="4" t="s">
        <v>155</v>
      </c>
      <c r="F185" s="28"/>
      <c r="G185" s="7">
        <f>SUM(G186+G203)</f>
        <v>10381.6</v>
      </c>
      <c r="H185" s="7">
        <f>SUM(H186+H203)</f>
        <v>9485</v>
      </c>
      <c r="I185" s="7">
        <f>SUM(I186+I203)</f>
        <v>10045</v>
      </c>
    </row>
    <row r="186" spans="1:9" ht="62.25">
      <c r="A186" s="22" t="s">
        <v>185</v>
      </c>
      <c r="B186" s="23" t="s">
        <v>88</v>
      </c>
      <c r="C186" s="6" t="s">
        <v>116</v>
      </c>
      <c r="D186" s="6" t="s">
        <v>119</v>
      </c>
      <c r="E186" s="6" t="s">
        <v>186</v>
      </c>
      <c r="F186" s="27"/>
      <c r="G186" s="7">
        <f>SUM(G187+G190+G193+G200)</f>
        <v>10231.6</v>
      </c>
      <c r="H186" s="7">
        <f>SUM(H187+H190+H193+H200)</f>
        <v>9485</v>
      </c>
      <c r="I186" s="7">
        <f>SUM(I187+I190+I193+I200)</f>
        <v>10045</v>
      </c>
    </row>
    <row r="187" spans="1:9" ht="30.75">
      <c r="A187" s="22" t="s">
        <v>4</v>
      </c>
      <c r="B187" s="23" t="s">
        <v>88</v>
      </c>
      <c r="C187" s="6" t="s">
        <v>116</v>
      </c>
      <c r="D187" s="6" t="s">
        <v>119</v>
      </c>
      <c r="E187" s="6" t="s">
        <v>187</v>
      </c>
      <c r="F187" s="27"/>
      <c r="G187" s="7">
        <f aca="true" t="shared" si="16" ref="G187:I188">SUM(G188+0)</f>
        <v>7916</v>
      </c>
      <c r="H187" s="7">
        <f t="shared" si="16"/>
        <v>8480</v>
      </c>
      <c r="I187" s="7">
        <f t="shared" si="16"/>
        <v>9040</v>
      </c>
    </row>
    <row r="188" spans="1:9" ht="46.5">
      <c r="A188" s="22" t="s">
        <v>193</v>
      </c>
      <c r="B188" s="23" t="s">
        <v>88</v>
      </c>
      <c r="C188" s="6" t="s">
        <v>116</v>
      </c>
      <c r="D188" s="6" t="s">
        <v>119</v>
      </c>
      <c r="E188" s="6" t="s">
        <v>188</v>
      </c>
      <c r="F188" s="27"/>
      <c r="G188" s="7">
        <f t="shared" si="16"/>
        <v>7916</v>
      </c>
      <c r="H188" s="7">
        <f t="shared" si="16"/>
        <v>8480</v>
      </c>
      <c r="I188" s="7">
        <f t="shared" si="16"/>
        <v>9040</v>
      </c>
    </row>
    <row r="189" spans="1:9" ht="1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188</v>
      </c>
      <c r="F189" s="27">
        <v>244</v>
      </c>
      <c r="G189" s="7">
        <v>7916</v>
      </c>
      <c r="H189" s="36">
        <v>8480</v>
      </c>
      <c r="I189" s="36">
        <v>9040</v>
      </c>
    </row>
    <row r="190" spans="1:9" ht="15">
      <c r="A190" s="22" t="s">
        <v>190</v>
      </c>
      <c r="B190" s="23" t="s">
        <v>88</v>
      </c>
      <c r="C190" s="6" t="s">
        <v>116</v>
      </c>
      <c r="D190" s="6" t="s">
        <v>119</v>
      </c>
      <c r="E190" s="6" t="s">
        <v>189</v>
      </c>
      <c r="F190" s="27"/>
      <c r="G190" s="7">
        <f aca="true" t="shared" si="17" ref="G190:I191">SUM(G191+0)</f>
        <v>50</v>
      </c>
      <c r="H190" s="7">
        <f t="shared" si="17"/>
        <v>40</v>
      </c>
      <c r="I190" s="7">
        <f t="shared" si="17"/>
        <v>40</v>
      </c>
    </row>
    <row r="191" spans="1:9" ht="30.75">
      <c r="A191" s="22" t="s">
        <v>192</v>
      </c>
      <c r="B191" s="23" t="s">
        <v>88</v>
      </c>
      <c r="C191" s="6" t="s">
        <v>116</v>
      </c>
      <c r="D191" s="6" t="s">
        <v>119</v>
      </c>
      <c r="E191" s="6" t="s">
        <v>191</v>
      </c>
      <c r="F191" s="27"/>
      <c r="G191" s="7">
        <f t="shared" si="17"/>
        <v>50</v>
      </c>
      <c r="H191" s="7">
        <f t="shared" si="17"/>
        <v>40</v>
      </c>
      <c r="I191" s="7">
        <f t="shared" si="17"/>
        <v>40</v>
      </c>
    </row>
    <row r="192" spans="1:9" ht="1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191</v>
      </c>
      <c r="F192" s="27">
        <v>244</v>
      </c>
      <c r="G192" s="7">
        <v>50</v>
      </c>
      <c r="H192" s="36">
        <v>40</v>
      </c>
      <c r="I192" s="36">
        <v>40</v>
      </c>
    </row>
    <row r="193" spans="1:9" ht="30.75">
      <c r="A193" s="22" t="s">
        <v>194</v>
      </c>
      <c r="B193" s="23" t="s">
        <v>88</v>
      </c>
      <c r="C193" s="6" t="s">
        <v>116</v>
      </c>
      <c r="D193" s="6" t="s">
        <v>119</v>
      </c>
      <c r="E193" s="6" t="s">
        <v>195</v>
      </c>
      <c r="F193" s="27"/>
      <c r="G193" s="7">
        <f>SUM(G194+G196+G198)</f>
        <v>2165.6</v>
      </c>
      <c r="H193" s="7">
        <f>SUM(H194+H196)</f>
        <v>915</v>
      </c>
      <c r="I193" s="7">
        <f>SUM(I194+I196)</f>
        <v>915</v>
      </c>
    </row>
    <row r="194" spans="1:9" ht="46.5">
      <c r="A194" s="22" t="s">
        <v>196</v>
      </c>
      <c r="B194" s="23" t="s">
        <v>88</v>
      </c>
      <c r="C194" s="6" t="s">
        <v>116</v>
      </c>
      <c r="D194" s="6" t="s">
        <v>119</v>
      </c>
      <c r="E194" s="6" t="s">
        <v>197</v>
      </c>
      <c r="F194" s="27"/>
      <c r="G194" s="7">
        <f>SUM(G195+0)</f>
        <v>1534</v>
      </c>
      <c r="H194" s="7">
        <f>SUM(H195+0)</f>
        <v>915</v>
      </c>
      <c r="I194" s="7">
        <f>SUM(I195+0)</f>
        <v>915</v>
      </c>
    </row>
    <row r="195" spans="1:9" ht="1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197</v>
      </c>
      <c r="F195" s="27">
        <v>244</v>
      </c>
      <c r="G195" s="7">
        <v>1534</v>
      </c>
      <c r="H195" s="36">
        <v>915</v>
      </c>
      <c r="I195" s="36">
        <v>915</v>
      </c>
    </row>
    <row r="196" spans="1:9" ht="46.5">
      <c r="A196" s="43" t="s">
        <v>239</v>
      </c>
      <c r="B196" s="23" t="s">
        <v>88</v>
      </c>
      <c r="C196" s="6" t="s">
        <v>116</v>
      </c>
      <c r="D196" s="6" t="s">
        <v>119</v>
      </c>
      <c r="E196" s="6" t="s">
        <v>275</v>
      </c>
      <c r="F196" s="27"/>
      <c r="G196" s="7">
        <f>SUM(G197+0)</f>
        <v>31.6</v>
      </c>
      <c r="H196" s="7">
        <f>SUM(H197+0)</f>
        <v>0</v>
      </c>
      <c r="I196" s="7">
        <f>SUM(I197+0)</f>
        <v>0</v>
      </c>
    </row>
    <row r="197" spans="1:9" ht="1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275</v>
      </c>
      <c r="F197" s="27">
        <v>244</v>
      </c>
      <c r="G197" s="7">
        <v>31.6</v>
      </c>
      <c r="H197" s="36">
        <v>0</v>
      </c>
      <c r="I197" s="36">
        <v>0</v>
      </c>
    </row>
    <row r="198" spans="1:9" ht="46.5">
      <c r="A198" s="43" t="s">
        <v>239</v>
      </c>
      <c r="B198" s="23" t="s">
        <v>88</v>
      </c>
      <c r="C198" s="6" t="s">
        <v>116</v>
      </c>
      <c r="D198" s="6" t="s">
        <v>119</v>
      </c>
      <c r="E198" s="6" t="s">
        <v>279</v>
      </c>
      <c r="F198" s="27"/>
      <c r="G198" s="7">
        <f>SUM(G199+0)</f>
        <v>600</v>
      </c>
      <c r="H198" s="7">
        <f>SUM(H199+0)</f>
        <v>0</v>
      </c>
      <c r="I198" s="7">
        <f>SUM(I199+0)</f>
        <v>0</v>
      </c>
    </row>
    <row r="199" spans="1:9" ht="15">
      <c r="A199" s="22" t="s">
        <v>231</v>
      </c>
      <c r="B199" s="23" t="s">
        <v>88</v>
      </c>
      <c r="C199" s="6" t="s">
        <v>116</v>
      </c>
      <c r="D199" s="6" t="s">
        <v>119</v>
      </c>
      <c r="E199" s="6" t="s">
        <v>279</v>
      </c>
      <c r="F199" s="27">
        <v>244</v>
      </c>
      <c r="G199" s="7">
        <v>600</v>
      </c>
      <c r="H199" s="36">
        <v>0</v>
      </c>
      <c r="I199" s="36">
        <v>0</v>
      </c>
    </row>
    <row r="200" spans="1:9" ht="30.75">
      <c r="A200" s="22" t="s">
        <v>5</v>
      </c>
      <c r="B200" s="23" t="s">
        <v>88</v>
      </c>
      <c r="C200" s="6" t="s">
        <v>116</v>
      </c>
      <c r="D200" s="6" t="s">
        <v>119</v>
      </c>
      <c r="E200" s="6" t="s">
        <v>198</v>
      </c>
      <c r="F200" s="27"/>
      <c r="G200" s="7">
        <f aca="true" t="shared" si="18" ref="G200:I201">SUM(G201+0)</f>
        <v>100</v>
      </c>
      <c r="H200" s="7">
        <f t="shared" si="18"/>
        <v>50</v>
      </c>
      <c r="I200" s="7">
        <f t="shared" si="18"/>
        <v>50</v>
      </c>
    </row>
    <row r="201" spans="1:9" ht="50.25" customHeight="1">
      <c r="A201" s="22" t="s">
        <v>200</v>
      </c>
      <c r="B201" s="23" t="s">
        <v>88</v>
      </c>
      <c r="C201" s="6" t="s">
        <v>116</v>
      </c>
      <c r="D201" s="6" t="s">
        <v>119</v>
      </c>
      <c r="E201" s="6" t="s">
        <v>199</v>
      </c>
      <c r="F201" s="27"/>
      <c r="G201" s="7">
        <f t="shared" si="18"/>
        <v>100</v>
      </c>
      <c r="H201" s="7">
        <f t="shared" si="18"/>
        <v>50</v>
      </c>
      <c r="I201" s="7">
        <f t="shared" si="18"/>
        <v>50</v>
      </c>
    </row>
    <row r="202" spans="1:9" ht="15">
      <c r="A202" s="22" t="s">
        <v>231</v>
      </c>
      <c r="B202" s="23" t="s">
        <v>88</v>
      </c>
      <c r="C202" s="6" t="s">
        <v>116</v>
      </c>
      <c r="D202" s="6" t="s">
        <v>119</v>
      </c>
      <c r="E202" s="6" t="s">
        <v>199</v>
      </c>
      <c r="F202" s="27">
        <v>244</v>
      </c>
      <c r="G202" s="7">
        <v>100</v>
      </c>
      <c r="H202" s="36">
        <v>50</v>
      </c>
      <c r="I202" s="36">
        <v>50</v>
      </c>
    </row>
    <row r="203" spans="1:9" ht="65.25" customHeight="1">
      <c r="A203" s="22" t="s">
        <v>212</v>
      </c>
      <c r="B203" s="23" t="s">
        <v>88</v>
      </c>
      <c r="C203" s="6" t="s">
        <v>116</v>
      </c>
      <c r="D203" s="6" t="s">
        <v>119</v>
      </c>
      <c r="E203" s="6" t="s">
        <v>213</v>
      </c>
      <c r="F203" s="27"/>
      <c r="G203" s="7">
        <f aca="true" t="shared" si="19" ref="G203:I205">SUM(G204+0)</f>
        <v>150</v>
      </c>
      <c r="H203" s="7">
        <f t="shared" si="19"/>
        <v>0</v>
      </c>
      <c r="I203" s="7">
        <f t="shared" si="19"/>
        <v>0</v>
      </c>
    </row>
    <row r="204" spans="1:9" ht="35.25" customHeight="1">
      <c r="A204" s="22" t="s">
        <v>248</v>
      </c>
      <c r="B204" s="23" t="s">
        <v>88</v>
      </c>
      <c r="C204" s="6" t="s">
        <v>116</v>
      </c>
      <c r="D204" s="6" t="s">
        <v>119</v>
      </c>
      <c r="E204" s="6" t="s">
        <v>214</v>
      </c>
      <c r="F204" s="27"/>
      <c r="G204" s="7">
        <f t="shared" si="19"/>
        <v>150</v>
      </c>
      <c r="H204" s="7">
        <f t="shared" si="19"/>
        <v>0</v>
      </c>
      <c r="I204" s="7">
        <f t="shared" si="19"/>
        <v>0</v>
      </c>
    </row>
    <row r="205" spans="1:9" ht="78">
      <c r="A205" s="22" t="s">
        <v>226</v>
      </c>
      <c r="B205" s="23" t="s">
        <v>88</v>
      </c>
      <c r="C205" s="6" t="s">
        <v>116</v>
      </c>
      <c r="D205" s="6" t="s">
        <v>119</v>
      </c>
      <c r="E205" s="6" t="s">
        <v>227</v>
      </c>
      <c r="F205" s="27"/>
      <c r="G205" s="7">
        <f t="shared" si="19"/>
        <v>150</v>
      </c>
      <c r="H205" s="7">
        <f t="shared" si="19"/>
        <v>0</v>
      </c>
      <c r="I205" s="7">
        <f t="shared" si="19"/>
        <v>0</v>
      </c>
    </row>
    <row r="206" spans="1:9" ht="15">
      <c r="A206" s="22" t="s">
        <v>231</v>
      </c>
      <c r="B206" s="23" t="s">
        <v>88</v>
      </c>
      <c r="C206" s="6" t="s">
        <v>116</v>
      </c>
      <c r="D206" s="6" t="s">
        <v>119</v>
      </c>
      <c r="E206" s="6" t="s">
        <v>227</v>
      </c>
      <c r="F206" s="27">
        <v>244</v>
      </c>
      <c r="G206" s="7">
        <v>150</v>
      </c>
      <c r="H206" s="7">
        <v>0</v>
      </c>
      <c r="I206" s="7">
        <v>0</v>
      </c>
    </row>
    <row r="207" spans="1:9" ht="15">
      <c r="A207" s="12" t="s">
        <v>6</v>
      </c>
      <c r="B207" s="23" t="s">
        <v>88</v>
      </c>
      <c r="C207" s="6" t="s">
        <v>121</v>
      </c>
      <c r="D207" s="6" t="s">
        <v>103</v>
      </c>
      <c r="E207" s="6"/>
      <c r="F207" s="6"/>
      <c r="G207" s="7">
        <f aca="true" t="shared" si="20" ref="G207:I208">SUM(0+G208)</f>
        <v>8396.699999999999</v>
      </c>
      <c r="H207" s="7">
        <f t="shared" si="20"/>
        <v>7184.7</v>
      </c>
      <c r="I207" s="7">
        <f t="shared" si="20"/>
        <v>7184.7</v>
      </c>
    </row>
    <row r="208" spans="1:9" ht="15">
      <c r="A208" s="12" t="s">
        <v>94</v>
      </c>
      <c r="B208" s="23" t="s">
        <v>88</v>
      </c>
      <c r="C208" s="6" t="s">
        <v>121</v>
      </c>
      <c r="D208" s="6" t="s">
        <v>102</v>
      </c>
      <c r="E208" s="6"/>
      <c r="F208" s="6"/>
      <c r="G208" s="7">
        <f t="shared" si="20"/>
        <v>8396.699999999999</v>
      </c>
      <c r="H208" s="7">
        <f t="shared" si="20"/>
        <v>7184.7</v>
      </c>
      <c r="I208" s="7">
        <f t="shared" si="20"/>
        <v>7184.7</v>
      </c>
    </row>
    <row r="209" spans="1:9" ht="46.5">
      <c r="A209" s="29" t="s">
        <v>220</v>
      </c>
      <c r="B209" s="23" t="s">
        <v>88</v>
      </c>
      <c r="C209" s="6" t="s">
        <v>121</v>
      </c>
      <c r="D209" s="6" t="s">
        <v>102</v>
      </c>
      <c r="E209" s="4" t="s">
        <v>93</v>
      </c>
      <c r="F209" s="28"/>
      <c r="G209" s="7">
        <f>SUM(G210+G231)</f>
        <v>8396.699999999999</v>
      </c>
      <c r="H209" s="7">
        <f>SUM(H210+H231)</f>
        <v>7184.7</v>
      </c>
      <c r="I209" s="7">
        <f>SUM(I210+I231)</f>
        <v>7184.7</v>
      </c>
    </row>
    <row r="210" spans="1:9" ht="62.25">
      <c r="A210" s="22" t="s">
        <v>221</v>
      </c>
      <c r="B210" s="23" t="s">
        <v>88</v>
      </c>
      <c r="C210" s="6" t="s">
        <v>121</v>
      </c>
      <c r="D210" s="6" t="s">
        <v>102</v>
      </c>
      <c r="E210" s="6" t="s">
        <v>111</v>
      </c>
      <c r="F210" s="27"/>
      <c r="G210" s="7">
        <f>SUM(0+G211)</f>
        <v>4136.099999999999</v>
      </c>
      <c r="H210" s="7">
        <f>SUM(0+H211)</f>
        <v>3524.3</v>
      </c>
      <c r="I210" s="7">
        <f>SUM(0+I211)</f>
        <v>3524.3</v>
      </c>
    </row>
    <row r="211" spans="1:9" ht="46.5">
      <c r="A211" s="22" t="s">
        <v>7</v>
      </c>
      <c r="B211" s="23" t="s">
        <v>88</v>
      </c>
      <c r="C211" s="6" t="s">
        <v>121</v>
      </c>
      <c r="D211" s="6" t="s">
        <v>102</v>
      </c>
      <c r="E211" s="6" t="s">
        <v>112</v>
      </c>
      <c r="F211" s="27"/>
      <c r="G211" s="7">
        <f>SUM(G212+G218+G221+G224+G226+G228)</f>
        <v>4136.099999999999</v>
      </c>
      <c r="H211" s="7">
        <f>SUM(H212+H218+H221+H224+H228)</f>
        <v>3524.3</v>
      </c>
      <c r="I211" s="7">
        <f>SUM(I212+I218+I221+I224+I228)</f>
        <v>3524.3</v>
      </c>
    </row>
    <row r="212" spans="1:9" ht="30.75">
      <c r="A212" s="22" t="s">
        <v>8</v>
      </c>
      <c r="B212" s="23" t="s">
        <v>88</v>
      </c>
      <c r="C212" s="6" t="s">
        <v>121</v>
      </c>
      <c r="D212" s="6" t="s">
        <v>102</v>
      </c>
      <c r="E212" s="6" t="s">
        <v>9</v>
      </c>
      <c r="F212" s="27"/>
      <c r="G212" s="7">
        <f>SUM(G213+G214+G215+G216+G217)</f>
        <v>2524.2</v>
      </c>
      <c r="H212" s="7">
        <f>SUM(H213+H214+H215+H216+H217)</f>
        <v>2238.8</v>
      </c>
      <c r="I212" s="7">
        <f>SUM(I213+I214+I215+I216+I217)</f>
        <v>2238.8</v>
      </c>
    </row>
    <row r="213" spans="1:9" ht="15">
      <c r="A213" s="22" t="s">
        <v>145</v>
      </c>
      <c r="B213" s="23" t="s">
        <v>88</v>
      </c>
      <c r="C213" s="6" t="s">
        <v>121</v>
      </c>
      <c r="D213" s="6" t="s">
        <v>102</v>
      </c>
      <c r="E213" s="6" t="s">
        <v>9</v>
      </c>
      <c r="F213" s="27">
        <v>111</v>
      </c>
      <c r="G213" s="26">
        <v>1108</v>
      </c>
      <c r="H213" s="35">
        <v>870.4</v>
      </c>
      <c r="I213" s="35">
        <v>870.4</v>
      </c>
    </row>
    <row r="214" spans="1:9" ht="30.75">
      <c r="A214" s="22" t="s">
        <v>147</v>
      </c>
      <c r="B214" s="23" t="s">
        <v>88</v>
      </c>
      <c r="C214" s="6" t="s">
        <v>121</v>
      </c>
      <c r="D214" s="6" t="s">
        <v>102</v>
      </c>
      <c r="E214" s="6" t="s">
        <v>9</v>
      </c>
      <c r="F214" s="6" t="s">
        <v>10</v>
      </c>
      <c r="G214" s="7">
        <v>3</v>
      </c>
      <c r="H214" s="7">
        <v>3</v>
      </c>
      <c r="I214" s="7">
        <v>3</v>
      </c>
    </row>
    <row r="215" spans="1:9" ht="62.25">
      <c r="A215" s="22" t="s">
        <v>146</v>
      </c>
      <c r="B215" s="23" t="s">
        <v>88</v>
      </c>
      <c r="C215" s="6" t="s">
        <v>121</v>
      </c>
      <c r="D215" s="6" t="s">
        <v>102</v>
      </c>
      <c r="E215" s="6" t="s">
        <v>9</v>
      </c>
      <c r="F215" s="6" t="s">
        <v>11</v>
      </c>
      <c r="G215" s="41">
        <v>334.5</v>
      </c>
      <c r="H215" s="45">
        <v>262.9</v>
      </c>
      <c r="I215" s="45">
        <v>262.9</v>
      </c>
    </row>
    <row r="216" spans="1:9" ht="15">
      <c r="A216" s="22" t="s">
        <v>231</v>
      </c>
      <c r="B216" s="23" t="s">
        <v>88</v>
      </c>
      <c r="C216" s="6" t="s">
        <v>121</v>
      </c>
      <c r="D216" s="6" t="s">
        <v>102</v>
      </c>
      <c r="E216" s="6" t="s">
        <v>9</v>
      </c>
      <c r="F216" s="6" t="s">
        <v>12</v>
      </c>
      <c r="G216" s="7">
        <v>1051.7</v>
      </c>
      <c r="H216" s="35">
        <v>1075.5</v>
      </c>
      <c r="I216" s="35">
        <v>1075.5</v>
      </c>
    </row>
    <row r="217" spans="1:9" ht="30.75">
      <c r="A217" s="22" t="s">
        <v>259</v>
      </c>
      <c r="B217" s="23" t="s">
        <v>88</v>
      </c>
      <c r="C217" s="6" t="s">
        <v>121</v>
      </c>
      <c r="D217" s="6" t="s">
        <v>102</v>
      </c>
      <c r="E217" s="6" t="s">
        <v>9</v>
      </c>
      <c r="F217" s="6" t="s">
        <v>260</v>
      </c>
      <c r="G217" s="7">
        <v>27</v>
      </c>
      <c r="H217" s="7">
        <v>27</v>
      </c>
      <c r="I217" s="7">
        <v>27</v>
      </c>
    </row>
    <row r="218" spans="1:9" ht="62.25">
      <c r="A218" s="22" t="s">
        <v>228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27"/>
      <c r="G218" s="7">
        <f>SUM(G219+G220)</f>
        <v>260.7</v>
      </c>
      <c r="H218" s="7">
        <f>SUM(H219+H220)</f>
        <v>1285.5</v>
      </c>
      <c r="I218" s="7">
        <f>SUM(I219+I220)</f>
        <v>1285.5</v>
      </c>
    </row>
    <row r="219" spans="1:9" ht="15">
      <c r="A219" s="22" t="s">
        <v>145</v>
      </c>
      <c r="B219" s="23" t="s">
        <v>88</v>
      </c>
      <c r="C219" s="6" t="s">
        <v>121</v>
      </c>
      <c r="D219" s="6" t="s">
        <v>102</v>
      </c>
      <c r="E219" s="6" t="s">
        <v>229</v>
      </c>
      <c r="F219" s="27">
        <v>111</v>
      </c>
      <c r="G219" s="7">
        <v>200.2</v>
      </c>
      <c r="H219" s="35">
        <v>987.3</v>
      </c>
      <c r="I219" s="35">
        <v>987.3</v>
      </c>
    </row>
    <row r="220" spans="1:9" ht="62.25">
      <c r="A220" s="22" t="s">
        <v>146</v>
      </c>
      <c r="B220" s="23" t="s">
        <v>88</v>
      </c>
      <c r="C220" s="6" t="s">
        <v>121</v>
      </c>
      <c r="D220" s="6" t="s">
        <v>102</v>
      </c>
      <c r="E220" s="6" t="s">
        <v>229</v>
      </c>
      <c r="F220" s="6" t="s">
        <v>11</v>
      </c>
      <c r="G220" s="7">
        <v>60.5</v>
      </c>
      <c r="H220" s="7">
        <v>298.2</v>
      </c>
      <c r="I220" s="7">
        <v>298.2</v>
      </c>
    </row>
    <row r="221" spans="1:9" ht="62.25">
      <c r="A221" s="22" t="s">
        <v>138</v>
      </c>
      <c r="B221" s="23" t="s">
        <v>88</v>
      </c>
      <c r="C221" s="6" t="s">
        <v>121</v>
      </c>
      <c r="D221" s="6" t="s">
        <v>102</v>
      </c>
      <c r="E221" s="6" t="s">
        <v>229</v>
      </c>
      <c r="F221" s="6"/>
      <c r="G221" s="7">
        <f>SUM(G223+G222)</f>
        <v>684.9</v>
      </c>
      <c r="H221" s="7">
        <f>SUM(H223+H222)</f>
        <v>0</v>
      </c>
      <c r="I221" s="7">
        <f>SUM(I223+I222)</f>
        <v>0</v>
      </c>
    </row>
    <row r="222" spans="1:9" ht="15">
      <c r="A222" s="22" t="s">
        <v>145</v>
      </c>
      <c r="B222" s="23" t="s">
        <v>88</v>
      </c>
      <c r="C222" s="6" t="s">
        <v>121</v>
      </c>
      <c r="D222" s="6" t="s">
        <v>102</v>
      </c>
      <c r="E222" s="6" t="s">
        <v>229</v>
      </c>
      <c r="F222" s="6" t="s">
        <v>137</v>
      </c>
      <c r="G222" s="7">
        <v>526</v>
      </c>
      <c r="H222" s="7">
        <v>0</v>
      </c>
      <c r="I222" s="7">
        <v>0</v>
      </c>
    </row>
    <row r="223" spans="1:9" ht="62.25">
      <c r="A223" s="22" t="s">
        <v>146</v>
      </c>
      <c r="B223" s="23" t="s">
        <v>88</v>
      </c>
      <c r="C223" s="6" t="s">
        <v>121</v>
      </c>
      <c r="D223" s="6" t="s">
        <v>102</v>
      </c>
      <c r="E223" s="6" t="s">
        <v>229</v>
      </c>
      <c r="F223" s="6" t="s">
        <v>11</v>
      </c>
      <c r="G223" s="37">
        <v>158.9</v>
      </c>
      <c r="H223" s="37">
        <v>0</v>
      </c>
      <c r="I223" s="37">
        <v>0</v>
      </c>
    </row>
    <row r="224" spans="1:9" ht="46.5">
      <c r="A224" s="22" t="s">
        <v>239</v>
      </c>
      <c r="B224" s="23" t="s">
        <v>88</v>
      </c>
      <c r="C224" s="6" t="s">
        <v>121</v>
      </c>
      <c r="D224" s="6" t="s">
        <v>102</v>
      </c>
      <c r="E224" s="6" t="s">
        <v>276</v>
      </c>
      <c r="F224" s="6"/>
      <c r="G224" s="7">
        <f>SUM(G225+0)</f>
        <v>12.1</v>
      </c>
      <c r="H224" s="7">
        <f>SUM(H225+0)</f>
        <v>0</v>
      </c>
      <c r="I224" s="7">
        <f>SUM(I225+0)</f>
        <v>0</v>
      </c>
    </row>
    <row r="225" spans="1:9" ht="15">
      <c r="A225" s="22" t="s">
        <v>231</v>
      </c>
      <c r="B225" s="23" t="s">
        <v>88</v>
      </c>
      <c r="C225" s="6" t="s">
        <v>121</v>
      </c>
      <c r="D225" s="6" t="s">
        <v>102</v>
      </c>
      <c r="E225" s="6" t="s">
        <v>276</v>
      </c>
      <c r="F225" s="6" t="s">
        <v>12</v>
      </c>
      <c r="G225" s="7">
        <v>12.1</v>
      </c>
      <c r="H225" s="7">
        <v>0</v>
      </c>
      <c r="I225" s="7">
        <v>0</v>
      </c>
    </row>
    <row r="226" spans="1:9" ht="46.5">
      <c r="A226" s="22" t="s">
        <v>239</v>
      </c>
      <c r="B226" s="23" t="s">
        <v>88</v>
      </c>
      <c r="C226" s="6" t="s">
        <v>121</v>
      </c>
      <c r="D226" s="6" t="s">
        <v>102</v>
      </c>
      <c r="E226" s="6" t="s">
        <v>280</v>
      </c>
      <c r="F226" s="6"/>
      <c r="G226" s="7">
        <f>SUM(G227+0)</f>
        <v>230</v>
      </c>
      <c r="H226" s="7">
        <f>SUM(H227+0)</f>
        <v>0</v>
      </c>
      <c r="I226" s="7">
        <f>SUM(I227+0)</f>
        <v>0</v>
      </c>
    </row>
    <row r="227" spans="1:9" ht="15">
      <c r="A227" s="22" t="s">
        <v>231</v>
      </c>
      <c r="B227" s="23" t="s">
        <v>88</v>
      </c>
      <c r="C227" s="6" t="s">
        <v>121</v>
      </c>
      <c r="D227" s="6" t="s">
        <v>102</v>
      </c>
      <c r="E227" s="6" t="s">
        <v>280</v>
      </c>
      <c r="F227" s="6" t="s">
        <v>12</v>
      </c>
      <c r="G227" s="7">
        <v>230</v>
      </c>
      <c r="H227" s="7">
        <v>0</v>
      </c>
      <c r="I227" s="7">
        <v>0</v>
      </c>
    </row>
    <row r="228" spans="1:9" ht="62.25">
      <c r="A228" s="22" t="s">
        <v>215</v>
      </c>
      <c r="B228" s="23" t="s">
        <v>88</v>
      </c>
      <c r="C228" s="6" t="s">
        <v>121</v>
      </c>
      <c r="D228" s="6" t="s">
        <v>102</v>
      </c>
      <c r="E228" s="6" t="s">
        <v>229</v>
      </c>
      <c r="F228" s="27"/>
      <c r="G228" s="7">
        <f>SUM(G229+G230)</f>
        <v>424.20000000000005</v>
      </c>
      <c r="H228" s="7">
        <f>SUM(H229+H230)</f>
        <v>0</v>
      </c>
      <c r="I228" s="7">
        <f>SUM(I229+I230)</f>
        <v>0</v>
      </c>
    </row>
    <row r="229" spans="1:9" ht="15">
      <c r="A229" s="22" t="s">
        <v>145</v>
      </c>
      <c r="B229" s="23" t="s">
        <v>88</v>
      </c>
      <c r="C229" s="6" t="s">
        <v>121</v>
      </c>
      <c r="D229" s="6" t="s">
        <v>102</v>
      </c>
      <c r="E229" s="6" t="s">
        <v>229</v>
      </c>
      <c r="F229" s="27">
        <v>111</v>
      </c>
      <c r="G229" s="7">
        <v>325.8</v>
      </c>
      <c r="H229" s="36">
        <v>0</v>
      </c>
      <c r="I229" s="36">
        <v>0</v>
      </c>
    </row>
    <row r="230" spans="1:9" ht="62.25">
      <c r="A230" s="22" t="s">
        <v>148</v>
      </c>
      <c r="B230" s="23" t="s">
        <v>88</v>
      </c>
      <c r="C230" s="6" t="s">
        <v>121</v>
      </c>
      <c r="D230" s="6" t="s">
        <v>102</v>
      </c>
      <c r="E230" s="6" t="s">
        <v>229</v>
      </c>
      <c r="F230" s="6" t="s">
        <v>11</v>
      </c>
      <c r="G230" s="41">
        <v>98.4</v>
      </c>
      <c r="H230" s="42">
        <v>0</v>
      </c>
      <c r="I230" s="42">
        <v>0</v>
      </c>
    </row>
    <row r="231" spans="1:9" ht="46.5">
      <c r="A231" s="22" t="s">
        <v>222</v>
      </c>
      <c r="B231" s="23" t="s">
        <v>88</v>
      </c>
      <c r="C231" s="6" t="s">
        <v>121</v>
      </c>
      <c r="D231" s="6" t="s">
        <v>102</v>
      </c>
      <c r="E231" s="6" t="s">
        <v>79</v>
      </c>
      <c r="F231" s="27"/>
      <c r="G231" s="7">
        <f>SUM(0+G232)</f>
        <v>4260.599999999999</v>
      </c>
      <c r="H231" s="7">
        <f>SUM(0+H232)</f>
        <v>3660.3999999999996</v>
      </c>
      <c r="I231" s="7">
        <f>SUM(0+I232)</f>
        <v>3660.3999999999996</v>
      </c>
    </row>
    <row r="232" spans="1:9" ht="30.75">
      <c r="A232" s="22" t="s">
        <v>13</v>
      </c>
      <c r="B232" s="23" t="s">
        <v>88</v>
      </c>
      <c r="C232" s="6" t="s">
        <v>121</v>
      </c>
      <c r="D232" s="6" t="s">
        <v>102</v>
      </c>
      <c r="E232" s="6" t="s">
        <v>80</v>
      </c>
      <c r="F232" s="27"/>
      <c r="G232" s="7">
        <f>SUM(G233+G239+G242+G245+G247+G249)</f>
        <v>4260.599999999999</v>
      </c>
      <c r="H232" s="7">
        <f>SUM(H233+H239+H242+H245+H249)</f>
        <v>3660.3999999999996</v>
      </c>
      <c r="I232" s="7">
        <f>SUM(I233+I239+I242+I245+I249)</f>
        <v>3660.3999999999996</v>
      </c>
    </row>
    <row r="233" spans="1:9" ht="30.75">
      <c r="A233" s="22" t="s">
        <v>8</v>
      </c>
      <c r="B233" s="23" t="s">
        <v>88</v>
      </c>
      <c r="C233" s="6" t="s">
        <v>121</v>
      </c>
      <c r="D233" s="6" t="s">
        <v>102</v>
      </c>
      <c r="E233" s="6" t="s">
        <v>14</v>
      </c>
      <c r="F233" s="27"/>
      <c r="G233" s="7">
        <f>SUM(G234+G235+G236+G237+G238)</f>
        <v>2723.2</v>
      </c>
      <c r="H233" s="7">
        <f>SUM(H234+H235+H236+H237+H238)</f>
        <v>2668.7</v>
      </c>
      <c r="I233" s="7">
        <f>SUM(I234+I235+I236+I237+I238)</f>
        <v>2668.7</v>
      </c>
    </row>
    <row r="234" spans="1:9" ht="15">
      <c r="A234" s="22" t="s">
        <v>145</v>
      </c>
      <c r="B234" s="23" t="s">
        <v>88</v>
      </c>
      <c r="C234" s="6" t="s">
        <v>121</v>
      </c>
      <c r="D234" s="6" t="s">
        <v>102</v>
      </c>
      <c r="E234" s="6" t="s">
        <v>14</v>
      </c>
      <c r="F234" s="27">
        <v>111</v>
      </c>
      <c r="G234" s="7">
        <v>1386.6</v>
      </c>
      <c r="H234" s="35">
        <v>1327.3</v>
      </c>
      <c r="I234" s="35">
        <v>1327.3</v>
      </c>
    </row>
    <row r="235" spans="1:9" ht="30.75">
      <c r="A235" s="22" t="s">
        <v>147</v>
      </c>
      <c r="B235" s="23" t="s">
        <v>88</v>
      </c>
      <c r="C235" s="6" t="s">
        <v>121</v>
      </c>
      <c r="D235" s="6" t="s">
        <v>102</v>
      </c>
      <c r="E235" s="6" t="s">
        <v>14</v>
      </c>
      <c r="F235" s="6" t="s">
        <v>10</v>
      </c>
      <c r="G235" s="7">
        <v>2</v>
      </c>
      <c r="H235" s="7">
        <v>2</v>
      </c>
      <c r="I235" s="7">
        <v>2</v>
      </c>
    </row>
    <row r="236" spans="1:9" ht="62.25">
      <c r="A236" s="22" t="s">
        <v>148</v>
      </c>
      <c r="B236" s="23" t="s">
        <v>88</v>
      </c>
      <c r="C236" s="6" t="s">
        <v>121</v>
      </c>
      <c r="D236" s="6" t="s">
        <v>102</v>
      </c>
      <c r="E236" s="6" t="s">
        <v>14</v>
      </c>
      <c r="F236" s="6" t="s">
        <v>11</v>
      </c>
      <c r="G236" s="37">
        <v>418.9</v>
      </c>
      <c r="H236" s="40">
        <v>400.9</v>
      </c>
      <c r="I236" s="40">
        <v>400.9</v>
      </c>
    </row>
    <row r="237" spans="1:9" ht="46.5">
      <c r="A237" s="22" t="s">
        <v>136</v>
      </c>
      <c r="B237" s="23" t="s">
        <v>88</v>
      </c>
      <c r="C237" s="6" t="s">
        <v>121</v>
      </c>
      <c r="D237" s="6" t="s">
        <v>102</v>
      </c>
      <c r="E237" s="6" t="s">
        <v>14</v>
      </c>
      <c r="F237" s="6" t="s">
        <v>135</v>
      </c>
      <c r="G237" s="7">
        <v>127</v>
      </c>
      <c r="H237" s="7">
        <v>128.4</v>
      </c>
      <c r="I237" s="7">
        <v>128.4</v>
      </c>
    </row>
    <row r="238" spans="1:9" ht="15">
      <c r="A238" s="22" t="s">
        <v>231</v>
      </c>
      <c r="B238" s="23" t="s">
        <v>88</v>
      </c>
      <c r="C238" s="6" t="s">
        <v>121</v>
      </c>
      <c r="D238" s="6" t="s">
        <v>102</v>
      </c>
      <c r="E238" s="6" t="s">
        <v>14</v>
      </c>
      <c r="F238" s="6" t="s">
        <v>12</v>
      </c>
      <c r="G238" s="7">
        <v>788.7</v>
      </c>
      <c r="H238" s="7">
        <v>810.1</v>
      </c>
      <c r="I238" s="7">
        <v>810.1</v>
      </c>
    </row>
    <row r="239" spans="1:9" ht="62.25">
      <c r="A239" s="22" t="s">
        <v>228</v>
      </c>
      <c r="B239" s="23" t="s">
        <v>88</v>
      </c>
      <c r="C239" s="6" t="s">
        <v>121</v>
      </c>
      <c r="D239" s="6" t="s">
        <v>102</v>
      </c>
      <c r="E239" s="6" t="s">
        <v>230</v>
      </c>
      <c r="F239" s="27"/>
      <c r="G239" s="7">
        <f>SUM(G240+G241)</f>
        <v>201</v>
      </c>
      <c r="H239" s="7">
        <f>SUM(H240+H241)</f>
        <v>991.7</v>
      </c>
      <c r="I239" s="7">
        <f>SUM(I240+I241)</f>
        <v>991.7</v>
      </c>
    </row>
    <row r="240" spans="1:9" ht="15">
      <c r="A240" s="22" t="s">
        <v>145</v>
      </c>
      <c r="B240" s="23" t="s">
        <v>88</v>
      </c>
      <c r="C240" s="6" t="s">
        <v>121</v>
      </c>
      <c r="D240" s="6" t="s">
        <v>102</v>
      </c>
      <c r="E240" s="6" t="s">
        <v>230</v>
      </c>
      <c r="F240" s="27">
        <v>111</v>
      </c>
      <c r="G240" s="7">
        <v>154.4</v>
      </c>
      <c r="H240" s="35">
        <v>761.7</v>
      </c>
      <c r="I240" s="35">
        <v>761.7</v>
      </c>
    </row>
    <row r="241" spans="1:9" ht="62.25">
      <c r="A241" s="22" t="s">
        <v>146</v>
      </c>
      <c r="B241" s="23" t="s">
        <v>88</v>
      </c>
      <c r="C241" s="6" t="s">
        <v>121</v>
      </c>
      <c r="D241" s="6" t="s">
        <v>102</v>
      </c>
      <c r="E241" s="6" t="s">
        <v>230</v>
      </c>
      <c r="F241" s="6" t="s">
        <v>11</v>
      </c>
      <c r="G241" s="7">
        <v>46.6</v>
      </c>
      <c r="H241" s="36">
        <v>230</v>
      </c>
      <c r="I241" s="36">
        <v>230</v>
      </c>
    </row>
    <row r="242" spans="1:9" ht="62.25">
      <c r="A242" s="22" t="s">
        <v>138</v>
      </c>
      <c r="B242" s="23" t="s">
        <v>88</v>
      </c>
      <c r="C242" s="6" t="s">
        <v>121</v>
      </c>
      <c r="D242" s="6" t="s">
        <v>102</v>
      </c>
      <c r="E242" s="6" t="s">
        <v>230</v>
      </c>
      <c r="F242" s="6"/>
      <c r="G242" s="7">
        <f>SUM(G244+G243)</f>
        <v>679.2</v>
      </c>
      <c r="H242" s="7">
        <f>SUM(H244+H243)</f>
        <v>0</v>
      </c>
      <c r="I242" s="7">
        <f>SUM(I244+I243)</f>
        <v>0</v>
      </c>
    </row>
    <row r="243" spans="1:9" ht="15">
      <c r="A243" s="22" t="s">
        <v>145</v>
      </c>
      <c r="B243" s="23" t="s">
        <v>88</v>
      </c>
      <c r="C243" s="6" t="s">
        <v>121</v>
      </c>
      <c r="D243" s="6" t="s">
        <v>102</v>
      </c>
      <c r="E243" s="6" t="s">
        <v>230</v>
      </c>
      <c r="F243" s="6" t="s">
        <v>137</v>
      </c>
      <c r="G243" s="7">
        <v>521.7</v>
      </c>
      <c r="H243" s="7">
        <v>0</v>
      </c>
      <c r="I243" s="7">
        <v>0</v>
      </c>
    </row>
    <row r="244" spans="1:9" ht="62.25">
      <c r="A244" s="22" t="s">
        <v>148</v>
      </c>
      <c r="B244" s="23" t="s">
        <v>88</v>
      </c>
      <c r="C244" s="6" t="s">
        <v>121</v>
      </c>
      <c r="D244" s="6" t="s">
        <v>102</v>
      </c>
      <c r="E244" s="6" t="s">
        <v>230</v>
      </c>
      <c r="F244" s="6" t="s">
        <v>11</v>
      </c>
      <c r="G244" s="7">
        <v>157.5</v>
      </c>
      <c r="H244" s="7">
        <v>0</v>
      </c>
      <c r="I244" s="7">
        <v>0</v>
      </c>
    </row>
    <row r="245" spans="1:9" ht="46.5">
      <c r="A245" s="22" t="s">
        <v>239</v>
      </c>
      <c r="B245" s="23" t="s">
        <v>88</v>
      </c>
      <c r="C245" s="6" t="s">
        <v>121</v>
      </c>
      <c r="D245" s="6" t="s">
        <v>102</v>
      </c>
      <c r="E245" s="6" t="s">
        <v>277</v>
      </c>
      <c r="F245" s="6"/>
      <c r="G245" s="7">
        <f>SUM(G246+0)</f>
        <v>9</v>
      </c>
      <c r="H245" s="7">
        <f>SUM(H246+0)</f>
        <v>0</v>
      </c>
      <c r="I245" s="7">
        <f>SUM(I246+0)</f>
        <v>0</v>
      </c>
    </row>
    <row r="246" spans="1:9" ht="15">
      <c r="A246" s="22" t="s">
        <v>231</v>
      </c>
      <c r="B246" s="23" t="s">
        <v>88</v>
      </c>
      <c r="C246" s="6" t="s">
        <v>121</v>
      </c>
      <c r="D246" s="6" t="s">
        <v>102</v>
      </c>
      <c r="E246" s="6" t="s">
        <v>277</v>
      </c>
      <c r="F246" s="6" t="s">
        <v>12</v>
      </c>
      <c r="G246" s="7">
        <v>9</v>
      </c>
      <c r="H246" s="7">
        <v>0</v>
      </c>
      <c r="I246" s="7">
        <v>0</v>
      </c>
    </row>
    <row r="247" spans="1:9" ht="46.5">
      <c r="A247" s="22" t="s">
        <v>239</v>
      </c>
      <c r="B247" s="23" t="s">
        <v>88</v>
      </c>
      <c r="C247" s="6" t="s">
        <v>121</v>
      </c>
      <c r="D247" s="6" t="s">
        <v>102</v>
      </c>
      <c r="E247" s="6" t="s">
        <v>281</v>
      </c>
      <c r="F247" s="6"/>
      <c r="G247" s="7">
        <f>SUM(G248+0)</f>
        <v>170</v>
      </c>
      <c r="H247" s="7">
        <f>SUM(H248+0)</f>
        <v>0</v>
      </c>
      <c r="I247" s="7">
        <f>SUM(I248+0)</f>
        <v>0</v>
      </c>
    </row>
    <row r="248" spans="1:9" ht="15">
      <c r="A248" s="22" t="s">
        <v>231</v>
      </c>
      <c r="B248" s="23" t="s">
        <v>88</v>
      </c>
      <c r="C248" s="6" t="s">
        <v>121</v>
      </c>
      <c r="D248" s="6" t="s">
        <v>102</v>
      </c>
      <c r="E248" s="6" t="s">
        <v>281</v>
      </c>
      <c r="F248" s="6" t="s">
        <v>12</v>
      </c>
      <c r="G248" s="7">
        <v>170</v>
      </c>
      <c r="H248" s="7">
        <v>0</v>
      </c>
      <c r="I248" s="7">
        <v>0</v>
      </c>
    </row>
    <row r="249" spans="1:9" ht="62.25">
      <c r="A249" s="22" t="s">
        <v>215</v>
      </c>
      <c r="B249" s="23" t="s">
        <v>88</v>
      </c>
      <c r="C249" s="6" t="s">
        <v>121</v>
      </c>
      <c r="D249" s="6" t="s">
        <v>102</v>
      </c>
      <c r="E249" s="6" t="s">
        <v>230</v>
      </c>
      <c r="F249" s="27"/>
      <c r="G249" s="7">
        <f>SUM(G250+G251)</f>
        <v>478.20000000000005</v>
      </c>
      <c r="H249" s="7">
        <f>SUM(H250+H251)</f>
        <v>0</v>
      </c>
      <c r="I249" s="7">
        <f>SUM(I250+I251)</f>
        <v>0</v>
      </c>
    </row>
    <row r="250" spans="1:9" ht="15">
      <c r="A250" s="22" t="s">
        <v>145</v>
      </c>
      <c r="B250" s="23" t="s">
        <v>88</v>
      </c>
      <c r="C250" s="6" t="s">
        <v>121</v>
      </c>
      <c r="D250" s="6" t="s">
        <v>102</v>
      </c>
      <c r="E250" s="6" t="s">
        <v>230</v>
      </c>
      <c r="F250" s="27">
        <v>111</v>
      </c>
      <c r="G250" s="7">
        <v>367.3</v>
      </c>
      <c r="H250" s="36">
        <v>0</v>
      </c>
      <c r="I250" s="36">
        <v>0</v>
      </c>
    </row>
    <row r="251" spans="1:9" ht="62.25">
      <c r="A251" s="22" t="s">
        <v>146</v>
      </c>
      <c r="B251" s="23" t="s">
        <v>88</v>
      </c>
      <c r="C251" s="6" t="s">
        <v>121</v>
      </c>
      <c r="D251" s="6" t="s">
        <v>102</v>
      </c>
      <c r="E251" s="6" t="s">
        <v>230</v>
      </c>
      <c r="F251" s="6" t="s">
        <v>11</v>
      </c>
      <c r="G251" s="41">
        <v>110.9</v>
      </c>
      <c r="H251" s="42">
        <v>0</v>
      </c>
      <c r="I251" s="42">
        <v>0</v>
      </c>
    </row>
    <row r="252" spans="1:9" ht="15">
      <c r="A252" s="12" t="s">
        <v>117</v>
      </c>
      <c r="B252" s="23" t="s">
        <v>88</v>
      </c>
      <c r="C252" s="6" t="s">
        <v>118</v>
      </c>
      <c r="D252" s="6" t="s">
        <v>103</v>
      </c>
      <c r="E252" s="6"/>
      <c r="F252" s="6"/>
      <c r="G252" s="7">
        <f>SUM(G253+G258)</f>
        <v>359.5</v>
      </c>
      <c r="H252" s="7">
        <f>SUM(H253+H258)</f>
        <v>373.9</v>
      </c>
      <c r="I252" s="7">
        <f>SUM(I253+I258)</f>
        <v>388.9</v>
      </c>
    </row>
    <row r="253" spans="1:9" ht="15">
      <c r="A253" s="12" t="s">
        <v>74</v>
      </c>
      <c r="B253" s="23" t="s">
        <v>88</v>
      </c>
      <c r="C253" s="6" t="s">
        <v>118</v>
      </c>
      <c r="D253" s="6" t="s">
        <v>102</v>
      </c>
      <c r="E253" s="6"/>
      <c r="F253" s="6"/>
      <c r="G253" s="7">
        <f>SUM(G254+0)</f>
        <v>359.5</v>
      </c>
      <c r="H253" s="7">
        <f aca="true" t="shared" si="21" ref="H253:I256">SUM(H254+0)</f>
        <v>373.9</v>
      </c>
      <c r="I253" s="7">
        <f t="shared" si="21"/>
        <v>388.9</v>
      </c>
    </row>
    <row r="254" spans="1:9" ht="30.75">
      <c r="A254" s="12" t="s">
        <v>47</v>
      </c>
      <c r="B254" s="23" t="s">
        <v>88</v>
      </c>
      <c r="C254" s="6" t="s">
        <v>118</v>
      </c>
      <c r="D254" s="6" t="s">
        <v>102</v>
      </c>
      <c r="E254" s="6" t="s">
        <v>46</v>
      </c>
      <c r="F254" s="6"/>
      <c r="G254" s="7">
        <f>SUM(G255+0)</f>
        <v>359.5</v>
      </c>
      <c r="H254" s="7">
        <f t="shared" si="21"/>
        <v>373.9</v>
      </c>
      <c r="I254" s="7">
        <f t="shared" si="21"/>
        <v>388.9</v>
      </c>
    </row>
    <row r="255" spans="1:9" ht="15">
      <c r="A255" s="12" t="s">
        <v>125</v>
      </c>
      <c r="B255" s="23" t="s">
        <v>88</v>
      </c>
      <c r="C255" s="6" t="s">
        <v>118</v>
      </c>
      <c r="D255" s="6" t="s">
        <v>102</v>
      </c>
      <c r="E255" s="6" t="s">
        <v>48</v>
      </c>
      <c r="F255" s="6"/>
      <c r="G255" s="7">
        <f>SUM(G256+0)</f>
        <v>359.5</v>
      </c>
      <c r="H255" s="7">
        <f t="shared" si="21"/>
        <v>373.9</v>
      </c>
      <c r="I255" s="7">
        <f t="shared" si="21"/>
        <v>388.9</v>
      </c>
    </row>
    <row r="256" spans="1:9" ht="48.75" customHeight="1">
      <c r="A256" s="22" t="s">
        <v>124</v>
      </c>
      <c r="B256" s="23" t="s">
        <v>88</v>
      </c>
      <c r="C256" s="6" t="s">
        <v>118</v>
      </c>
      <c r="D256" s="6" t="s">
        <v>102</v>
      </c>
      <c r="E256" s="6" t="s">
        <v>16</v>
      </c>
      <c r="F256" s="27"/>
      <c r="G256" s="7">
        <f>SUM(G257+0)</f>
        <v>359.5</v>
      </c>
      <c r="H256" s="7">
        <f t="shared" si="21"/>
        <v>373.9</v>
      </c>
      <c r="I256" s="7">
        <f t="shared" si="21"/>
        <v>388.9</v>
      </c>
    </row>
    <row r="257" spans="1:9" ht="46.5">
      <c r="A257" s="22" t="s">
        <v>15</v>
      </c>
      <c r="B257" s="23" t="s">
        <v>88</v>
      </c>
      <c r="C257" s="6" t="s">
        <v>118</v>
      </c>
      <c r="D257" s="6" t="s">
        <v>102</v>
      </c>
      <c r="E257" s="6" t="s">
        <v>16</v>
      </c>
      <c r="F257" s="27">
        <v>321</v>
      </c>
      <c r="G257" s="7">
        <v>359.5</v>
      </c>
      <c r="H257" s="36">
        <v>373.9</v>
      </c>
      <c r="I257" s="36">
        <v>388.9</v>
      </c>
    </row>
    <row r="258" spans="1:9" ht="15">
      <c r="A258" s="22" t="s">
        <v>206</v>
      </c>
      <c r="B258" s="23" t="s">
        <v>88</v>
      </c>
      <c r="C258" s="6" t="s">
        <v>118</v>
      </c>
      <c r="D258" s="6" t="s">
        <v>119</v>
      </c>
      <c r="E258" s="6"/>
      <c r="F258" s="6"/>
      <c r="G258" s="7">
        <f>SUM(0+G259)</f>
        <v>0</v>
      </c>
      <c r="H258" s="7">
        <f aca="true" t="shared" si="22" ref="H258:I260">SUM(0+H259)</f>
        <v>0</v>
      </c>
      <c r="I258" s="7">
        <f t="shared" si="22"/>
        <v>0</v>
      </c>
    </row>
    <row r="259" spans="1:9" ht="108.75">
      <c r="A259" s="29" t="s">
        <v>217</v>
      </c>
      <c r="B259" s="23" t="s">
        <v>88</v>
      </c>
      <c r="C259" s="6" t="s">
        <v>118</v>
      </c>
      <c r="D259" s="6" t="s">
        <v>119</v>
      </c>
      <c r="E259" s="4" t="s">
        <v>73</v>
      </c>
      <c r="F259" s="28"/>
      <c r="G259" s="7">
        <f>SUM(0+G260)</f>
        <v>0</v>
      </c>
      <c r="H259" s="7">
        <f t="shared" si="22"/>
        <v>0</v>
      </c>
      <c r="I259" s="7">
        <f t="shared" si="22"/>
        <v>0</v>
      </c>
    </row>
    <row r="260" spans="1:9" ht="21.75" customHeight="1">
      <c r="A260" s="22" t="s">
        <v>207</v>
      </c>
      <c r="B260" s="23" t="s">
        <v>88</v>
      </c>
      <c r="C260" s="6" t="s">
        <v>118</v>
      </c>
      <c r="D260" s="6" t="s">
        <v>119</v>
      </c>
      <c r="E260" s="6" t="s">
        <v>208</v>
      </c>
      <c r="F260" s="27"/>
      <c r="G260" s="26">
        <f>SUM(0+G261)</f>
        <v>0</v>
      </c>
      <c r="H260" s="26">
        <f t="shared" si="22"/>
        <v>0</v>
      </c>
      <c r="I260" s="26">
        <f t="shared" si="22"/>
        <v>0</v>
      </c>
    </row>
    <row r="261" spans="1:9" ht="46.5">
      <c r="A261" s="22" t="s">
        <v>209</v>
      </c>
      <c r="B261" s="23" t="s">
        <v>88</v>
      </c>
      <c r="C261" s="6" t="s">
        <v>118</v>
      </c>
      <c r="D261" s="6" t="s">
        <v>119</v>
      </c>
      <c r="E261" s="6" t="s">
        <v>210</v>
      </c>
      <c r="F261" s="27"/>
      <c r="G261" s="26">
        <f>SUM(G262+G264+G266)</f>
        <v>0</v>
      </c>
      <c r="H261" s="26">
        <f>SUM(H262+H264+H266)</f>
        <v>0</v>
      </c>
      <c r="I261" s="26">
        <f>SUM(I262+I264+I266)</f>
        <v>0</v>
      </c>
    </row>
    <row r="262" spans="1:9" ht="33.75" customHeight="1">
      <c r="A262" s="32" t="s">
        <v>216</v>
      </c>
      <c r="B262" s="23" t="s">
        <v>88</v>
      </c>
      <c r="C262" s="6" t="s">
        <v>118</v>
      </c>
      <c r="D262" s="6" t="s">
        <v>119</v>
      </c>
      <c r="E262" s="6" t="s">
        <v>232</v>
      </c>
      <c r="F262" s="27"/>
      <c r="G262" s="26">
        <f>SUM(G263+0)</f>
        <v>0</v>
      </c>
      <c r="H262" s="26">
        <f>SUM(H263+0)</f>
        <v>0</v>
      </c>
      <c r="I262" s="26">
        <f>SUM(I263+0)</f>
        <v>0</v>
      </c>
    </row>
    <row r="263" spans="1:9" ht="30.75">
      <c r="A263" s="22" t="s">
        <v>211</v>
      </c>
      <c r="B263" s="23" t="s">
        <v>88</v>
      </c>
      <c r="C263" s="6" t="s">
        <v>118</v>
      </c>
      <c r="D263" s="6" t="s">
        <v>119</v>
      </c>
      <c r="E263" s="6" t="s">
        <v>232</v>
      </c>
      <c r="F263" s="27">
        <v>322</v>
      </c>
      <c r="G263" s="26">
        <v>0</v>
      </c>
      <c r="H263" s="36">
        <v>0</v>
      </c>
      <c r="I263" s="36">
        <v>0</v>
      </c>
    </row>
    <row r="264" spans="1:9" ht="30.75">
      <c r="A264" s="22" t="s">
        <v>234</v>
      </c>
      <c r="B264" s="23" t="s">
        <v>88</v>
      </c>
      <c r="C264" s="6" t="s">
        <v>118</v>
      </c>
      <c r="D264" s="6" t="s">
        <v>119</v>
      </c>
      <c r="E264" s="6" t="s">
        <v>232</v>
      </c>
      <c r="F264" s="27"/>
      <c r="G264" s="26">
        <f>SUM(G265+0)</f>
        <v>0</v>
      </c>
      <c r="H264" s="26">
        <f>SUM(H265+0)</f>
        <v>0</v>
      </c>
      <c r="I264" s="26">
        <f>SUM(I265+0)</f>
        <v>0</v>
      </c>
    </row>
    <row r="265" spans="1:9" ht="30.75">
      <c r="A265" s="22" t="s">
        <v>211</v>
      </c>
      <c r="B265" s="23" t="s">
        <v>88</v>
      </c>
      <c r="C265" s="6" t="s">
        <v>118</v>
      </c>
      <c r="D265" s="6" t="s">
        <v>119</v>
      </c>
      <c r="E265" s="6" t="s">
        <v>232</v>
      </c>
      <c r="F265" s="27">
        <v>322</v>
      </c>
      <c r="G265" s="26">
        <v>0</v>
      </c>
      <c r="H265" s="26">
        <v>0</v>
      </c>
      <c r="I265" s="26">
        <v>0</v>
      </c>
    </row>
    <row r="266" spans="1:9" ht="30.75">
      <c r="A266" s="22" t="s">
        <v>234</v>
      </c>
      <c r="B266" s="23" t="s">
        <v>88</v>
      </c>
      <c r="C266" s="6" t="s">
        <v>118</v>
      </c>
      <c r="D266" s="6" t="s">
        <v>119</v>
      </c>
      <c r="E266" s="6" t="s">
        <v>232</v>
      </c>
      <c r="F266" s="27"/>
      <c r="G266" s="26">
        <f>SUM(G267+0)</f>
        <v>0</v>
      </c>
      <c r="H266" s="26">
        <f>SUM(H267+0)</f>
        <v>0</v>
      </c>
      <c r="I266" s="26">
        <f>SUM(I267+0)</f>
        <v>0</v>
      </c>
    </row>
    <row r="267" spans="1:9" ht="30.75">
      <c r="A267" s="22" t="s">
        <v>211</v>
      </c>
      <c r="B267" s="23" t="s">
        <v>88</v>
      </c>
      <c r="C267" s="6" t="s">
        <v>118</v>
      </c>
      <c r="D267" s="6" t="s">
        <v>119</v>
      </c>
      <c r="E267" s="6" t="s">
        <v>232</v>
      </c>
      <c r="F267" s="27">
        <v>322</v>
      </c>
      <c r="G267" s="26">
        <v>0</v>
      </c>
      <c r="H267" s="26">
        <v>0</v>
      </c>
      <c r="I267" s="26">
        <v>0</v>
      </c>
    </row>
    <row r="268" spans="1:9" ht="15">
      <c r="A268" s="12" t="s">
        <v>90</v>
      </c>
      <c r="B268" s="23" t="s">
        <v>88</v>
      </c>
      <c r="C268" s="6" t="s">
        <v>85</v>
      </c>
      <c r="D268" s="6" t="s">
        <v>103</v>
      </c>
      <c r="E268" s="6"/>
      <c r="F268" s="6"/>
      <c r="G268" s="7">
        <f>SUM(G269+0)</f>
        <v>75</v>
      </c>
      <c r="H268" s="7">
        <f aca="true" t="shared" si="23" ref="H268:I270">SUM(H269+0)</f>
        <v>75</v>
      </c>
      <c r="I268" s="7">
        <f t="shared" si="23"/>
        <v>75</v>
      </c>
    </row>
    <row r="269" spans="1:9" ht="15">
      <c r="A269" s="12" t="s">
        <v>91</v>
      </c>
      <c r="B269" s="23" t="s">
        <v>88</v>
      </c>
      <c r="C269" s="6" t="s">
        <v>85</v>
      </c>
      <c r="D269" s="6" t="s">
        <v>102</v>
      </c>
      <c r="E269" s="6"/>
      <c r="F269" s="6"/>
      <c r="G269" s="7">
        <f>SUM(G270+0)</f>
        <v>75</v>
      </c>
      <c r="H269" s="7">
        <f t="shared" si="23"/>
        <v>75</v>
      </c>
      <c r="I269" s="7">
        <f t="shared" si="23"/>
        <v>75</v>
      </c>
    </row>
    <row r="270" spans="1:9" ht="108.75">
      <c r="A270" s="29" t="s">
        <v>154</v>
      </c>
      <c r="B270" s="23" t="s">
        <v>88</v>
      </c>
      <c r="C270" s="6" t="s">
        <v>85</v>
      </c>
      <c r="D270" s="6" t="s">
        <v>102</v>
      </c>
      <c r="E270" s="6" t="s">
        <v>155</v>
      </c>
      <c r="F270" s="6"/>
      <c r="G270" s="7">
        <f>SUM(G271+0)</f>
        <v>75</v>
      </c>
      <c r="H270" s="7">
        <f t="shared" si="23"/>
        <v>75</v>
      </c>
      <c r="I270" s="7">
        <f t="shared" si="23"/>
        <v>75</v>
      </c>
    </row>
    <row r="271" spans="1:9" ht="78">
      <c r="A271" s="12" t="s">
        <v>201</v>
      </c>
      <c r="B271" s="23" t="s">
        <v>88</v>
      </c>
      <c r="C271" s="6" t="s">
        <v>85</v>
      </c>
      <c r="D271" s="6" t="s">
        <v>102</v>
      </c>
      <c r="E271" s="6" t="s">
        <v>202</v>
      </c>
      <c r="F271" s="6"/>
      <c r="G271" s="7">
        <f>SUM(G273+0)</f>
        <v>75</v>
      </c>
      <c r="H271" s="7">
        <f>SUM(H273+0)</f>
        <v>75</v>
      </c>
      <c r="I271" s="7">
        <f>SUM(I273+0)</f>
        <v>75</v>
      </c>
    </row>
    <row r="272" spans="1:9" ht="30.75">
      <c r="A272" s="12" t="s">
        <v>203</v>
      </c>
      <c r="B272" s="23" t="s">
        <v>88</v>
      </c>
      <c r="C272" s="6" t="s">
        <v>85</v>
      </c>
      <c r="D272" s="6" t="s">
        <v>102</v>
      </c>
      <c r="E272" s="6" t="s">
        <v>204</v>
      </c>
      <c r="F272" s="6"/>
      <c r="G272" s="7">
        <f aca="true" t="shared" si="24" ref="G272:I273">SUM(G273+0)</f>
        <v>75</v>
      </c>
      <c r="H272" s="7">
        <f t="shared" si="24"/>
        <v>75</v>
      </c>
      <c r="I272" s="7">
        <f t="shared" si="24"/>
        <v>75</v>
      </c>
    </row>
    <row r="273" spans="1:9" ht="30.75">
      <c r="A273" s="22" t="s">
        <v>126</v>
      </c>
      <c r="B273" s="23" t="s">
        <v>88</v>
      </c>
      <c r="C273" s="6" t="s">
        <v>85</v>
      </c>
      <c r="D273" s="6" t="s">
        <v>102</v>
      </c>
      <c r="E273" s="6" t="s">
        <v>205</v>
      </c>
      <c r="F273" s="27"/>
      <c r="G273" s="7">
        <f t="shared" si="24"/>
        <v>75</v>
      </c>
      <c r="H273" s="7">
        <f t="shared" si="24"/>
        <v>75</v>
      </c>
      <c r="I273" s="7">
        <f t="shared" si="24"/>
        <v>75</v>
      </c>
    </row>
    <row r="274" spans="1:9" ht="15">
      <c r="A274" s="22" t="s">
        <v>231</v>
      </c>
      <c r="B274" s="23" t="s">
        <v>88</v>
      </c>
      <c r="C274" s="6" t="s">
        <v>85</v>
      </c>
      <c r="D274" s="6" t="s">
        <v>102</v>
      </c>
      <c r="E274" s="6" t="s">
        <v>205</v>
      </c>
      <c r="F274" s="27">
        <v>244</v>
      </c>
      <c r="G274" s="7">
        <v>75</v>
      </c>
      <c r="H274" s="36">
        <v>75</v>
      </c>
      <c r="I274" s="36">
        <v>75</v>
      </c>
    </row>
  </sheetData>
  <sheetProtection/>
  <autoFilter ref="A14:G14"/>
  <mergeCells count="11">
    <mergeCell ref="F12:F13"/>
    <mergeCell ref="B1:G4"/>
    <mergeCell ref="A8:G8"/>
    <mergeCell ref="A9:G9"/>
    <mergeCell ref="A10:G10"/>
    <mergeCell ref="G12:I12"/>
    <mergeCell ref="A12:A13"/>
    <mergeCell ref="B12:B13"/>
    <mergeCell ref="C12:C13"/>
    <mergeCell ref="D12:D13"/>
    <mergeCell ref="E12:E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2019-10-24T06:46:40Z</cp:lastPrinted>
  <dcterms:created xsi:type="dcterms:W3CDTF">2015-10-13T11:43:09Z</dcterms:created>
  <dcterms:modified xsi:type="dcterms:W3CDTF">2019-12-24T11:33:26Z</dcterms:modified>
  <cp:category/>
  <cp:version/>
  <cp:contentType/>
  <cp:contentStatus/>
</cp:coreProperties>
</file>